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Temp\сайт\"/>
    </mc:Choice>
  </mc:AlternateContent>
  <workbookProtection lockStructure="1"/>
  <bookViews>
    <workbookView xWindow="0" yWindow="0" windowWidth="19200" windowHeight="10860"/>
  </bookViews>
  <sheets>
    <sheet name="Main" sheetId="1" r:id="rId1"/>
    <sheet name="Kalk1" sheetId="2" r:id="rId2"/>
    <sheet name="k101" sheetId="5" r:id="rId3"/>
    <sheet name="k102" sheetId="6" r:id="rId4"/>
    <sheet name="k103" sheetId="7" r:id="rId5"/>
    <sheet name="k104" sheetId="8" r:id="rId6"/>
    <sheet name="K105" sheetId="9" r:id="rId7"/>
    <sheet name="k106" sheetId="10" r:id="rId8"/>
    <sheet name="K107" sheetId="11" r:id="rId9"/>
    <sheet name="k108" sheetId="12" r:id="rId10"/>
    <sheet name="k109" sheetId="13" r:id="rId11"/>
    <sheet name="k110" sheetId="14" r:id="rId12"/>
    <sheet name="k111" sheetId="15" r:id="rId13"/>
    <sheet name="k112" sheetId="16" r:id="rId14"/>
    <sheet name="k113" sheetId="17" r:id="rId15"/>
    <sheet name="k114" sheetId="18" r:id="rId16"/>
    <sheet name="k115" sheetId="19" r:id="rId17"/>
    <sheet name="k116" sheetId="20" r:id="rId18"/>
    <sheet name="k117" sheetId="21" r:id="rId19"/>
    <sheet name="Error" sheetId="22" r:id="rId20"/>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 l="1"/>
  <c r="F12" i="2"/>
  <c r="F11" i="2"/>
  <c r="F9" i="2"/>
  <c r="F8" i="2"/>
  <c r="F7" i="2"/>
  <c r="F6" i="2"/>
  <c r="F5" i="2"/>
  <c r="F2" i="2" l="1"/>
</calcChain>
</file>

<file path=xl/sharedStrings.xml><?xml version="1.0" encoding="utf-8"?>
<sst xmlns="http://schemas.openxmlformats.org/spreadsheetml/2006/main" count="363" uniqueCount="311">
  <si>
    <t>ОБЪЕКТ ИНДИВИДУАЛЬНОГО ЖИЛИЩНОГО СТРОИТЕЛЬСТВА</t>
  </si>
  <si>
    <t>ПОЛУЧЕНИЕ ГРАДОСТРОИТЕЛЬНОГО ПЛАНА ЗЕМЕЛЬНОГО УЧАСТКА</t>
  </si>
  <si>
    <t>выдача заявителю градостроительного плана земельного участка или отказ в предоставлении муниципальной услуги</t>
  </si>
  <si>
    <t>нет</t>
  </si>
  <si>
    <t>ПОЛУЧЕНИЕ РАЗРЕШЕНИЯ НА ОТКЛОНЕНИЕ ОТ ПРЕДЕЛЬНЫХ ПАРАМЕТРОВ</t>
  </si>
  <si>
    <t>ПОЛУЧЕНИЕ РАЗРЕШЕНИЯ НА СТРОИТЕЛЬСТВО</t>
  </si>
  <si>
    <t>выдача разрешения на строительство либо получение заявителем отказа в предоставлении муниципальной услуги</t>
  </si>
  <si>
    <t>ПОЛУЧЕНИЕ ПОРУБОЧНОГО БИЛЕТА</t>
  </si>
  <si>
    <t>предоставления муниципальной услуги «Выдача порубочного билета на территории муниципального образования»</t>
  </si>
  <si>
    <t>предоставления муниципальной услуги «Выдача разрешения (ордера) на проведение земляных работ на территории общего пользования»</t>
  </si>
  <si>
    <t>ПОЛУЧЕНИЕ ТЕХНИЧЕСКОГО ПЛАНА</t>
  </si>
  <si>
    <t>Кадастровый инженер</t>
  </si>
  <si>
    <t>Технический план здания</t>
  </si>
  <si>
    <t>Согласно тех заданию</t>
  </si>
  <si>
    <t>в соответсвии с договором на выполнения работ</t>
  </si>
  <si>
    <t>ПОЛУЧЕНИЕ РАЗРЕШЕНИЕ НА ВВОД ОБЪЕКТА В ЭКСПЛУАТАЦИЮ</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</si>
  <si>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</si>
  <si>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ПОСТАНОВКА НА КАДАСТРОВЫЙ УЧЕТ ОБЪЕКТА НЕДВИЖИМОСТИ</t>
  </si>
  <si>
    <t>Федеральная служба государственной регестрации кадастра и картографии</t>
  </si>
  <si>
    <t>Выписка из Единого государственного реестра недвижимости</t>
  </si>
  <si>
    <t>ГОСУДАРСТВЕННАЯ РЕГИСТРАЦИЯ ПРАВА СОБСТВЕННОСТИ НА ОБЪЕКТ НЕДВИЖИМОВОГО ИМУЩЕСТВА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</si>
  <si>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</si>
  <si>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</si>
  <si>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Наименование услуги</t>
  </si>
  <si>
    <t>Исполнитель услуги</t>
  </si>
  <si>
    <t>Результат услуги</t>
  </si>
  <si>
    <t>необходимые документы</t>
  </si>
  <si>
    <t>Потребность (да/нет)</t>
  </si>
  <si>
    <t>Срок оказания услуги (рабочие дни)</t>
  </si>
  <si>
    <t>Всего дней на проведение административных процедур:</t>
  </si>
  <si>
    <t>ВЕРНУТЬСЯ К КАЛЬКУЛЯТОРУ</t>
  </si>
  <si>
    <t>Кадастровые работы направлены на то, чтобы формировать и изменять сведения об объектах в едином государственном реестре недвижимости.</t>
  </si>
  <si>
    <t>В результате кадастровых работ вы получаете:</t>
  </si>
  <si>
    <t>технический план здания, строения, сооружения, жилого и нежилого помещения, машино-места, квартиры, комнаты, объекта незавершенного строительства. При необходимости выделяем части объектов для регистрации обременений (ограничений прав);</t>
  </si>
  <si>
    <t>межевой план земельного участка с выделением его частей, если нужно зарегистрировать обременения (ограничений прав);</t>
  </si>
  <si>
    <t>карту-план территории.</t>
  </si>
  <si>
    <t xml:space="preserve">Администрация Безводного сельского поселения </t>
  </si>
  <si>
    <t>постановление администрации Безводного сельского поселения о предоставлении или об отказе в предоставлении разрешения на отклонение от предельных параметров</t>
  </si>
  <si>
    <t>ГПЗУ - что это такое?</t>
  </si>
  <si>
    <t>В градостроительном плане  земельного участка содержиться информация: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</si>
  <si>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</si>
  <si>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</si>
  <si>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</si>
  <si>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</si>
  <si>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5) об основных, условно разрешенных и вспомогательных видах разрешенного использования земельного участка, установленных в соответствии с настоящим Кодексом;</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</si>
  <si>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</si>
  <si>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настоящего Кодекса,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</si>
  <si>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</si>
  <si>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</si>
  <si>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</si>
  <si>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</si>
  <si>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</si>
  <si>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</si>
  <si>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</si>
  <si>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</si>
  <si>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</si>
  <si>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</si>
  <si>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Для чего нужно составление данного плана?</t>
  </si>
  <si>
    <t>Форма ГПЗУ, порядок ее заполнения устанавливаются уполномоченным правительством РФ федеральным органом исполнительной власти.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</si>
  <si>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</si>
  <si>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</si>
  <si>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</si>
  <si>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Назначение ГПЗУ</t>
  </si>
  <si>
    <t>Об этом можно прочитать в статье 57.3  ГрК РФ. Изучив ее,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</si>
  <si>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</si>
  <si>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</si>
  <si>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</si>
  <si>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</si>
  <si>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</si>
  <si>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</si>
  <si>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</si>
  <si>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</si>
  <si>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</si>
  <si>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</si>
  <si>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</si>
  <si>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</si>
  <si>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 xml:space="preserve">Получение ГПЗУ нужно для следующих действий: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</si>
  <si>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</si>
  <si>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</si>
  <si>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</si>
  <si>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Получение разрешения для ввода построенного объекта в эксплуатацию</t>
  </si>
  <si>
    <t>Получение ГПЗУ предполагает сбор необходимого пакета документов. Их перечень можно найти в регламенте ГПЗУ.</t>
  </si>
  <si>
    <r>
      <rPr>
        <b/>
        <sz val="14"/>
        <color theme="8" tint="-0.499984740745262"/>
        <rFont val="Calibri Light"/>
        <family val="2"/>
        <charset val="204"/>
        <scheme val="major"/>
      </rPr>
      <t>Градостроительный план земельного участка</t>
    </r>
    <r>
      <rPr>
        <sz val="14"/>
        <color theme="8" tint="-0.499984740745262"/>
        <rFont val="Calibri Light"/>
        <family val="2"/>
        <charset val="204"/>
        <scheme val="major"/>
      </rPr>
      <t xml:space="preserve"> выдается в целях обеспечения субъектов градостроительной деятельности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t>
    </r>
  </si>
  <si>
    <t>Исчерпывающий перечень документов для получения градостроительного плана земельного участка заявитель предоставляет следующие документы:</t>
  </si>
  <si>
    <t>Исчерпывающий перечень документов, 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</si>
  <si>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 заявление, поданное в Комиссию в соответствии с приложением № 1;</t>
  </si>
  <si>
    <t xml:space="preserve">2) копия документа, подтверждающего личность заявителя физического лица или его представителя; </t>
  </si>
  <si>
    <t>3) копия документа, подтверждающего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</si>
  <si>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сведения по данному земельному участку отсутствуют в Едином государственном реестре прав на недвижимое имущество и сделок с ним (далее по тексту – ЕГРП).</t>
  </si>
  <si>
    <t xml:space="preserve">Управление архитектуры и градостроительства муниципального образования Курганинский район </t>
  </si>
  <si>
    <t>Для получения ГПЗУ</t>
  </si>
  <si>
    <t>Для получения разрешения на отклонения</t>
  </si>
  <si>
    <t>Для получения разрешения на строительство</t>
  </si>
  <si>
    <t>Для получения порубочного билета</t>
  </si>
  <si>
    <t>Для получения разрешения на проведение земляных работ на территории общего пользования</t>
  </si>
  <si>
    <t>заявление на имя главы муниципального образования Курганинский район;</t>
  </si>
  <si>
    <t>Что такое разрешение на отклонение от предельных параметров разрешенного строительства, реконструкции и как его оформить</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</si>
  <si>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</si>
  <si>
    <t>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</si>
  <si>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</si>
  <si>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администрацию муниципального образования Абинский район,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</si>
  <si>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</si>
  <si>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</si>
  <si>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</si>
  <si>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</si>
  <si>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</si>
  <si>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</si>
  <si>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публичные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</si>
  <si>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публичных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</si>
  <si>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</si>
  <si>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</si>
  <si>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</si>
  <si>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</si>
  <si>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</si>
  <si>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</si>
  <si>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</si>
  <si>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</si>
  <si>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</si>
  <si>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</si>
  <si>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</si>
  <si>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</si>
  <si>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</si>
  <si>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</si>
  <si>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</si>
  <si>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</si>
  <si>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</si>
  <si>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</si>
  <si>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</si>
  <si>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</si>
  <si>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</si>
  <si>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r>
      <t xml:space="preserve">Исчерпывающий перечень документов для получения разрешения на строительство </t>
    </r>
    <r>
      <rPr>
        <u/>
        <sz val="14"/>
        <color theme="1"/>
        <rFont val="Arial"/>
        <family val="2"/>
        <charset val="204"/>
      </rPr>
      <t>индивидуального жилищного строительства</t>
    </r>
  </si>
  <si>
    <t>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</si>
  <si>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 документ, подтверждающий личность заявителя физического лица или его представителя;</t>
  </si>
  <si>
    <t>2)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</si>
  <si>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</si>
  <si>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5) схема планировочной организации земельного участка с обозначением места размещения объекта индивидуального жилищного строительства;</t>
  </si>
  <si>
    <t>6)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</si>
  <si>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1.2. Заявление заполняется при помощи технических средств или собственноручно разборчиво (печатными буквами) чернилами черного или синего цвета.</t>
  </si>
  <si>
    <t>Форму заявления можно получить непосредственно в управлении архитектуры и градостроительства, МФЦ, а также на портале и региональном портале.</t>
  </si>
  <si>
    <t>1.3. Заявитель имеет право представить заявление с приложением документов, указанных в пунктах 1.1., 1.4. в письменной форме по почте, лично или через своих представителей, а также в электронной форме с помощью портала или регионального портала.</t>
  </si>
  <si>
    <t>1.1. В целях строительства, реконструкции объекта индивидуального жилищного строительства заявитель обращается с заявлением и представляет следующие документы:</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</si>
  <si>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</si>
  <si>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</si>
  <si>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t>Другими словами, если вы захотели во дворе многоэтажного дома удалить дерево, то просто так вам этого не сделать. Отсутствие порубочного билета влечет за собой штраф, а так же санкции.</t>
  </si>
  <si>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</si>
  <si>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</si>
  <si>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</si>
  <si>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</si>
  <si>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</si>
  <si>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</si>
  <si>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</si>
  <si>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</si>
  <si>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</si>
  <si>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</si>
  <si>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1) заявление о необходимости выдачи указанного билета по форме согласно приложению № 1 к настоящему Административному регламенту. В заявлении указывается основание необходимости вырубки (уничтожения) зеленых насаждений;</t>
  </si>
  <si>
    <t>2) правоустанавливающие документы на земельный участок;</t>
  </si>
  <si>
    <t>3) градостроительный план земельного участка;</t>
  </si>
  <si>
    <t>4) информация о сроке выполнения работ;</t>
  </si>
  <si>
    <t>5) банковские реквизиты заявителя;</t>
  </si>
  <si>
    <t>6) документы, подтверждающие необходимость производства работ, требующих вырубки (уничтожения) зеленых насаждений на определенном земельном участке.</t>
  </si>
  <si>
    <t>1) заявление на получение Ордера (приложение № 1 к Административному регламенту);</t>
  </si>
  <si>
    <t>2) документ, удостоверяющий личность (паспорт);</t>
  </si>
  <si>
    <t>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</si>
  <si>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r>
      <t xml:space="preserve">3) обходной лист для согласования производства земляных работ </t>
    </r>
    <r>
      <rPr>
        <sz val="14"/>
        <color theme="1"/>
        <rFont val="Calibri Light"/>
        <family val="2"/>
        <charset val="204"/>
        <scheme val="major"/>
      </rPr>
      <t>(приложение № 2 к Административному регламенту)</t>
    </r>
    <r>
      <rPr>
        <sz val="14"/>
        <color rgb="FF000000"/>
        <rFont val="Calibri Light"/>
        <family val="2"/>
        <charset val="204"/>
        <scheme val="major"/>
      </rPr>
      <t>;</t>
    </r>
  </si>
  <si>
    <r>
      <t xml:space="preserve">4) рабочий проект или рабочую документацию, согласованную с </t>
    </r>
    <r>
      <rPr>
        <sz val="14"/>
        <color theme="1"/>
        <rFont val="Calibri Light"/>
        <family val="2"/>
        <charset val="204"/>
        <scheme val="major"/>
      </rPr>
      <t>отделом местного хозяйства администрации Федоровского сельского поселения Абинского района,</t>
    </r>
    <r>
      <rPr>
        <sz val="14"/>
        <color rgb="FFC00000"/>
        <rFont val="Calibri Light"/>
        <family val="2"/>
        <charset val="204"/>
        <scheme val="major"/>
      </rPr>
      <t xml:space="preserve"> </t>
    </r>
    <r>
      <rPr>
        <sz val="14"/>
        <color theme="1"/>
        <rFont val="Calibri Light"/>
        <family val="2"/>
        <charset val="204"/>
        <scheme val="major"/>
      </rPr>
      <t>а также с владельцами подземных коммуникаций,</t>
    </r>
    <r>
      <rPr>
        <sz val="14"/>
        <color rgb="FFC00000"/>
        <rFont val="Calibri Light"/>
        <family val="2"/>
        <charset val="204"/>
        <scheme val="major"/>
      </rPr>
      <t xml:space="preserve"> </t>
    </r>
    <r>
      <rPr>
        <sz val="14"/>
        <color theme="1"/>
        <rFont val="Calibri Light"/>
        <family val="2"/>
        <charset val="204"/>
        <scheme val="major"/>
      </rPr>
      <t>МУП «Федоровский водоканал»,</t>
    </r>
    <r>
      <rPr>
        <sz val="14"/>
        <color rgb="FFC00000"/>
        <rFont val="Calibri Light"/>
        <family val="2"/>
        <charset val="204"/>
        <scheme val="major"/>
      </rPr>
      <t xml:space="preserve"> </t>
    </r>
    <r>
      <rPr>
        <sz val="14"/>
        <color theme="1"/>
        <rFont val="Calibri Light"/>
        <family val="2"/>
        <charset val="204"/>
        <scheme val="major"/>
      </rPr>
      <t xml:space="preserve"> ОАО</t>
    </r>
    <r>
      <rPr>
        <sz val="14"/>
        <color rgb="FFFF0000"/>
        <rFont val="Calibri Light"/>
        <family val="2"/>
        <charset val="204"/>
        <scheme val="major"/>
      </rPr>
      <t xml:space="preserve"> </t>
    </r>
    <r>
      <rPr>
        <sz val="14"/>
        <color theme="1"/>
        <rFont val="Calibri Light"/>
        <family val="2"/>
        <charset val="204"/>
        <scheme val="major"/>
      </rPr>
      <t>«Абинскрайгаз», ПАО «Ростелеком», ОАО «Кубаньэнерго» филиал «Юго-Западные электрические сети» Абинские распределительные электрические сети;</t>
    </r>
  </si>
  <si>
    <r>
      <t>6) разрешение</t>
    </r>
    <r>
      <rPr>
        <sz val="14"/>
        <color rgb="FFC00000"/>
        <rFont val="Calibri Light"/>
        <family val="2"/>
        <charset val="204"/>
        <scheme val="major"/>
      </rPr>
      <t xml:space="preserve"> </t>
    </r>
    <r>
      <rPr>
        <sz val="14"/>
        <color theme="1"/>
        <rFont val="Calibri Light"/>
        <family val="2"/>
        <charset val="204"/>
        <scheme val="major"/>
      </rPr>
      <t>ОГИБДД отдела МВД России по Абинскому району</t>
    </r>
    <r>
      <rPr>
        <sz val="14"/>
        <color rgb="FFC00000"/>
        <rFont val="Calibri Light"/>
        <family val="2"/>
        <charset val="204"/>
        <scheme val="major"/>
      </rPr>
      <t xml:space="preserve">, </t>
    </r>
    <r>
      <rPr>
        <sz val="14"/>
        <color theme="1"/>
        <rFont val="Calibri Light"/>
        <family val="2"/>
        <charset val="204"/>
        <scheme val="major"/>
      </rPr>
      <t>согласованное</t>
    </r>
    <r>
      <rPr>
        <sz val="14"/>
        <color rgb="FFC00000"/>
        <rFont val="Calibri Light"/>
        <family val="2"/>
        <charset val="204"/>
        <scheme val="major"/>
      </rPr>
      <t xml:space="preserve"> </t>
    </r>
    <r>
      <rPr>
        <sz val="14"/>
        <color rgb="FF000000"/>
        <rFont val="Calibri Light"/>
        <family val="2"/>
        <charset val="204"/>
        <scheme val="major"/>
      </rPr>
      <t xml:space="preserve">с </t>
    </r>
    <r>
      <rPr>
        <sz val="14"/>
        <color theme="1"/>
        <rFont val="Calibri Light"/>
        <family val="2"/>
        <charset val="204"/>
        <scheme val="major"/>
      </rPr>
      <t>отделом местного хозяйства администрации Федоровского сельского поселения Абинского района</t>
    </r>
    <r>
      <rPr>
        <sz val="14"/>
        <color rgb="FFC00000"/>
        <rFont val="Calibri Light"/>
        <family val="2"/>
        <charset val="204"/>
        <scheme val="major"/>
      </rPr>
      <t xml:space="preserve"> </t>
    </r>
    <r>
      <rPr>
        <sz val="14"/>
        <color theme="1"/>
        <rFont val="Calibri Light"/>
        <family val="2"/>
        <charset val="204"/>
        <scheme val="major"/>
      </rPr>
      <t>(при производстве работ и необходимости закрытия уличного движения, ограждения проезда, установления направления объездов);</t>
    </r>
  </si>
  <si>
    <r>
      <t>7) гарантийное обязательство на восстановление нарушенных элементов благоустройства с указанием сроков выполнения работ</t>
    </r>
    <r>
      <rPr>
        <sz val="14"/>
        <color theme="1"/>
        <rFont val="Calibri Light"/>
        <family val="2"/>
        <charset val="204"/>
        <scheme val="major"/>
      </rPr>
      <t>.</t>
    </r>
  </si>
  <si>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</si>
  <si>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</si>
  <si>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</si>
  <si>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</si>
  <si>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</si>
  <si>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</si>
  <si>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</si>
  <si>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</si>
  <si>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</si>
  <si>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</si>
  <si>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</si>
  <si>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</si>
  <si>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Пакет документов</t>
  </si>
  <si>
    <t>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</si>
  <si>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Важный момент</t>
  </si>
  <si>
    <t>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</si>
  <si>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Основания для отказа</t>
  </si>
  <si>
    <t>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</si>
  <si>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t>
  </si>
  <si>
    <t>Нюансы</t>
  </si>
  <si>
    <t xml:space="preserve">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</si>
  <si>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1.1. Для получения разрешения на ввод в эксплуатацию построенных, реконструированных объектов капитального строительства заявитель представляет следующие документы: </t>
  </si>
  <si>
    <t>1) заявление на имя главы муниципального образования Абинский район;</t>
  </si>
  <si>
    <t>2) документ, удостоверяющий личность заявителя физического лица или его представителя;</t>
  </si>
  <si>
    <t>3)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</si>
  <si>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</si>
  <si>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5) акт приемки объекта капитального строительства (в случае осуществления строительства, реконструкции на основании договора строительного подряда),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</si>
  <si>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6)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</si>
  <si>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7)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</si>
  <si>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8)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</si>
  <si>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9)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</si>
  <si>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10)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</si>
  <si>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11)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</si>
  <si>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12)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</si>
  <si>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1.3. Форму заявления можно получить непосредственно в управлении архитектуры и градостроительства, МФЦ, а также на портале и региональном портале.</t>
  </si>
  <si>
    <t>1.4. Заявитель имеет право представить заявление с приложением документов, указанных в пункте 1.1 в письменной форме по почте, лично или через своих представителей, а также в электронной форме с помощью портала или регионального портала.</t>
  </si>
  <si>
    <t>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заявителем, в том числе в электронной форме, порядок их представления</t>
  </si>
  <si>
    <t>1.5. Для получения разрешения на ввод в эксплуатацию построенных, реконструированных объектов капитального строительства от государственных органов власти запрашиваются следующие документы или информация:</t>
  </si>
  <si>
    <t>1) правоустанавливающие документы на земельный участок, если застройщик не представил указанные документы самостоятельно;</t>
  </si>
  <si>
    <t>2) 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если застройщик не представил указанные документы самостоятельно;</t>
  </si>
  <si>
    <t>3) разрешение на строительство, если застройщик не представил указанные документы самостоятельно;</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</si>
  <si>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</si>
  <si>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1.6. Документы, указанные в подпунктах 4-9 и 12 пункта 1.1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настоящем пункте,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предоставляющем Муниципальную услугу, в органах и организациях, в распоряжении которых находятся указанные документы, если застройщик не представил указанные документы самостоятельно.</t>
  </si>
  <si>
    <r>
      <t xml:space="preserve">Исчерпывающий перечень документов, необходимых в соответствии с нормативными правовыми актами для предоставления Муниципальной услуги </t>
    </r>
    <r>
      <rPr>
        <u/>
        <sz val="14"/>
        <color theme="1"/>
        <rFont val="Calibri Light"/>
        <family val="2"/>
        <charset val="204"/>
        <scheme val="major"/>
      </rPr>
      <t>«</t>
    </r>
    <r>
      <rPr>
        <u/>
        <sz val="14"/>
        <color rgb="FF000000"/>
        <rFont val="Calibri Light"/>
        <family val="2"/>
        <charset val="204"/>
        <scheme val="major"/>
      </rPr>
      <t xml:space="preserve">Выдача разрешений на </t>
    </r>
    <r>
      <rPr>
        <u/>
        <sz val="14"/>
        <color theme="1"/>
        <rFont val="Calibri Light"/>
        <family val="2"/>
        <charset val="204"/>
        <scheme val="major"/>
      </rPr>
      <t>ввод в эксплуатацию построенных, реконструированных объектов капитального строительства»</t>
    </r>
    <r>
      <rPr>
        <sz val="14"/>
        <color theme="1"/>
        <rFont val="Calibri Light"/>
        <family val="2"/>
        <charset val="204"/>
        <scheme val="major"/>
      </rPr>
      <t>,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r>
  </si>
  <si>
    <t>акт обследования - документ, который подтверждает, что объект прекращает существование (для сноса домов);</t>
  </si>
  <si>
    <t>Для получения разрешения на ввод</t>
  </si>
  <si>
    <t xml:space="preserve">Для поставки на кадастровый учет объекта недвижимости </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</si>
  <si>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</si>
  <si>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</si>
  <si>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</si>
  <si>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</si>
  <si>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</si>
  <si>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</si>
  <si>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</si>
  <si>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</si>
  <si>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</si>
  <si>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</si>
  <si>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</si>
  <si>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</si>
  <si>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</si>
  <si>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</si>
  <si>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</si>
  <si>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</si>
  <si>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</si>
  <si>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</si>
  <si>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</si>
  <si>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</si>
  <si>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заявителем, способы их получения заявителем, в том 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</si>
  <si>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</si>
  <si>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</si>
  <si>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</si>
  <si>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</si>
  <si>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</si>
  <si>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</si>
  <si>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</si>
  <si>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</si>
  <si>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</si>
  <si>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</si>
  <si>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</si>
  <si>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</si>
  <si>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</si>
  <si>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</si>
  <si>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</si>
  <si>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</si>
  <si>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</si>
  <si>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</si>
  <si>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</si>
  <si>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</si>
  <si>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</si>
  <si>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</si>
  <si>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</si>
  <si>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</si>
  <si>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</si>
  <si>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</si>
  <si>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</si>
  <si>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</si>
  <si>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</si>
  <si>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</si>
  <si>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</si>
  <si>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</si>
  <si>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</si>
  <si>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</si>
  <si>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</si>
  <si>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</si>
  <si>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</si>
  <si>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</si>
  <si>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</si>
  <si>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</si>
  <si>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</si>
  <si>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</si>
  <si>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</si>
  <si>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</si>
  <si>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</si>
  <si>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</si>
  <si>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</si>
  <si>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</si>
  <si>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</si>
  <si>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</si>
  <si>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</si>
  <si>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</si>
  <si>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</si>
  <si>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</si>
  <si>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</si>
  <si>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</si>
  <si>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</si>
  <si>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</si>
  <si>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</si>
  <si>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</si>
  <si>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</si>
  <si>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</si>
  <si>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</si>
  <si>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</si>
  <si>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</si>
  <si>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</si>
  <si>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</si>
  <si>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</si>
  <si>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</si>
  <si>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</si>
  <si>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ВЫДАЧА РАЗРЕШЕНИЯ (ОРДЕРА) НА ПРОВЕДЕНИЕ ЗЕМЛЯНЫХ РАБОТ НА ТЕРРИТОРИИ ОБЩЕГО ПОЛЬЗОВАНИЯ</t>
  </si>
  <si>
    <t>Для регистрация права на объект</t>
  </si>
  <si>
    <t>Приносим свои извинения!</t>
  </si>
  <si>
    <t>В настоящее время КАЛЬКУЛЯТОР находится на доработке!!!</t>
  </si>
  <si>
    <t>Уважаемые пользователи!!!</t>
  </si>
  <si>
    <t>ВЕРНУТЬСЯ НА ГЛАВНУЮ СТРАНИЦУ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</si>
</sst>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04"/>
      <scheme val="minor"/>
    </font>
    <font>
      <u/>
      <sz val="11"/>
      <color theme="10"/>
      <name val="Calibri"/>
      <family val="2"/>
      <charset val="204"/>
      <scheme val="minor"/>
    </font>
    <font>
      <sz val="12"/>
      <color theme="1"/>
      <name val="Calibri"/>
      <family val="2"/>
      <charset val="204"/>
      <scheme val="minor"/>
    </font>
    <font>
      <sz val="8"/>
      <color theme="1"/>
      <name val="Calibri"/>
      <family val="2"/>
      <charset val="204"/>
      <scheme val="minor"/>
    </font>
    <font>
      <sz val="10"/>
      <color theme="1"/>
      <name val="Calibri"/>
      <family val="2"/>
      <charset val="204"/>
      <scheme val="minor"/>
    </font>
    <font>
      <b/>
      <u/>
      <sz val="14"/>
      <color rgb="FFFFFF00"/>
      <name val="Calibri"/>
      <family val="2"/>
      <charset val="204"/>
      <scheme val="minor"/>
    </font>
    <font>
      <b/>
      <sz val="12"/>
      <color theme="1"/>
      <name val="Calibri"/>
      <family val="2"/>
      <charset val="204"/>
      <scheme val="minor"/>
    </font>
    <font>
      <b/>
      <sz val="10"/>
      <color theme="1"/>
      <name val="Calibri"/>
      <family val="2"/>
      <charset val="204"/>
      <scheme val="minor"/>
    </font>
    <font>
      <sz val="12"/>
      <color rgb="FF000000"/>
      <name val="Calibri"/>
      <family val="2"/>
      <charset val="204"/>
      <scheme val="minor"/>
    </font>
    <font>
      <sz val="12"/>
      <name val="Calibri"/>
      <family val="2"/>
      <charset val="204"/>
      <scheme val="minor"/>
    </font>
    <font>
      <b/>
      <sz val="12"/>
      <name val="Calibri"/>
      <family val="2"/>
      <charset val="204"/>
      <scheme val="minor"/>
    </font>
    <font>
      <sz val="11"/>
      <color theme="1"/>
      <name val="Calibri Light"/>
      <family val="2"/>
      <charset val="204"/>
      <scheme val="major"/>
    </font>
    <font>
      <b/>
      <u/>
      <sz val="14"/>
      <color rgb="FFFFFF00"/>
      <name val="Calibri Light"/>
      <family val="2"/>
      <charset val="204"/>
      <scheme val="major"/>
    </font>
    <font>
      <b/>
      <sz val="14"/>
      <color theme="1"/>
      <name val="Calibri Light"/>
      <family val="2"/>
      <charset val="204"/>
      <scheme val="major"/>
    </font>
    <font>
      <sz val="14"/>
      <color theme="1"/>
      <name val="Calibri Light"/>
      <family val="2"/>
      <charset val="204"/>
      <scheme val="major"/>
    </font>
    <font>
      <sz val="12"/>
      <color rgb="FF000000"/>
      <name val="Calibri Light"/>
      <family val="2"/>
      <charset val="204"/>
      <scheme val="major"/>
    </font>
    <font>
      <sz val="12"/>
      <color theme="1"/>
      <name val="Calibri Light"/>
      <family val="2"/>
      <charset val="204"/>
      <scheme val="major"/>
    </font>
    <font>
      <sz val="14"/>
      <color theme="8" tint="-0.499984740745262"/>
      <name val="Calibri Light"/>
      <family val="2"/>
      <charset val="204"/>
      <scheme val="major"/>
    </font>
    <font>
      <b/>
      <sz val="14"/>
      <color theme="8" tint="-0.499984740745262"/>
      <name val="Calibri Light"/>
      <family val="2"/>
      <charset val="204"/>
      <scheme val="major"/>
    </font>
    <font>
      <b/>
      <u/>
      <sz val="12"/>
      <color rgb="FF0070C0"/>
      <name val="Calibri"/>
      <family val="2"/>
      <charset val="204"/>
      <scheme val="minor"/>
    </font>
    <font>
      <b/>
      <sz val="18"/>
      <color rgb="FFFF0000"/>
      <name val="Calibri"/>
      <family val="2"/>
      <charset val="204"/>
      <scheme val="minor"/>
    </font>
    <font>
      <b/>
      <sz val="20"/>
      <color rgb="FFFFFF00"/>
      <name val="Calibri"/>
      <family val="2"/>
      <charset val="204"/>
      <scheme val="minor"/>
    </font>
    <font>
      <u/>
      <sz val="14"/>
      <color theme="1"/>
      <name val="Calibri Light"/>
      <family val="2"/>
      <charset val="204"/>
      <scheme val="major"/>
    </font>
    <font>
      <b/>
      <sz val="20"/>
      <color rgb="FFFF0000"/>
      <name val="Calibri"/>
      <family val="2"/>
      <charset val="204"/>
      <scheme val="minor"/>
    </font>
    <font>
      <b/>
      <sz val="11"/>
      <color theme="1"/>
      <name val="Calibri"/>
      <family val="2"/>
      <charset val="204"/>
      <scheme val="minor"/>
    </font>
    <font>
      <sz val="14"/>
      <color theme="1"/>
      <name val="Arial"/>
      <family val="2"/>
      <charset val="204"/>
    </font>
    <font>
      <u/>
      <sz val="14"/>
      <color theme="1"/>
      <name val="Arial"/>
      <family val="2"/>
      <charset val="204"/>
    </font>
    <font>
      <i/>
      <sz val="12"/>
      <color theme="1"/>
      <name val="Arial"/>
      <family val="2"/>
      <charset val="204"/>
    </font>
    <font>
      <b/>
      <sz val="14"/>
      <color theme="1"/>
      <name val="Arial"/>
      <family val="2"/>
      <charset val="204"/>
    </font>
    <font>
      <sz val="14"/>
      <color theme="1"/>
      <name val="Calibri"/>
      <family val="2"/>
      <charset val="204"/>
      <scheme val="minor"/>
    </font>
    <font>
      <u/>
      <sz val="16"/>
      <color rgb="FFFFFF00"/>
      <name val="Calibri"/>
      <family val="2"/>
      <charset val="204"/>
      <scheme val="minor"/>
    </font>
    <font>
      <b/>
      <u/>
      <sz val="16"/>
      <color rgb="FFFFFF00"/>
      <name val="Calibri"/>
      <family val="2"/>
      <charset val="204"/>
      <scheme val="minor"/>
    </font>
    <font>
      <sz val="14"/>
      <color rgb="FF000000"/>
      <name val="Calibri Light"/>
      <family val="2"/>
      <charset val="204"/>
      <scheme val="major"/>
    </font>
    <font>
      <sz val="14"/>
      <color rgb="FFC00000"/>
      <name val="Calibri Light"/>
      <family val="2"/>
      <charset val="204"/>
      <scheme val="major"/>
    </font>
    <font>
      <sz val="14"/>
      <color rgb="FFFF0000"/>
      <name val="Calibri Light"/>
      <family val="2"/>
      <charset val="204"/>
      <scheme val="major"/>
    </font>
    <font>
      <u/>
      <sz val="14"/>
      <color rgb="FF000000"/>
      <name val="Calibri Light"/>
      <family val="2"/>
      <charset val="204"/>
      <scheme val="major"/>
    </font>
    <font>
      <sz val="14"/>
      <name val="Calibri Light"/>
      <family val="2"/>
      <charset val="204"/>
      <scheme val="major"/>
    </font>
    <font>
      <i/>
      <sz val="12"/>
      <color theme="1"/>
      <name val="Calibri Light"/>
      <family val="2"/>
      <charset val="204"/>
      <scheme val="maj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6">
    <xf numFmtId="0" fontId="0" fillId="0" borderId="0" xfId="0"/>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2" fillId="0" borderId="0" xfId="0" applyFont="1"/>
    <xf numFmtId="0" fontId="3" fillId="0" borderId="0" xfId="0" applyFont="1"/>
    <xf numFmtId="0" fontId="4" fillId="0" borderId="0" xfId="0" applyFont="1"/>
    <xf numFmtId="0" fontId="0" fillId="0" borderId="0" xfId="0" applyFont="1"/>
    <xf numFmtId="0" fontId="3"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8"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15" xfId="0" applyFont="1" applyBorder="1" applyAlignment="1">
      <alignment horizontal="center" vertical="center"/>
    </xf>
    <xf numFmtId="0" fontId="2"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xf>
    <xf numFmtId="0" fontId="11" fillId="0" borderId="0" xfId="0" applyFont="1"/>
    <xf numFmtId="0" fontId="11" fillId="0" borderId="0" xfId="0" applyFont="1" applyAlignment="1">
      <alignment horizontal="justify" wrapText="1"/>
    </xf>
    <xf numFmtId="0" fontId="14" fillId="4" borderId="23" xfId="0" applyFont="1" applyFill="1" applyBorder="1" applyAlignment="1">
      <alignment horizontal="justify" wrapText="1"/>
    </xf>
    <xf numFmtId="0" fontId="15" fillId="4" borderId="23" xfId="0" applyFont="1" applyFill="1" applyBorder="1" applyAlignment="1">
      <alignment horizontal="left" vertical="top" wrapText="1" indent="2"/>
    </xf>
    <xf numFmtId="0" fontId="16" fillId="4" borderId="23" xfId="0" applyFont="1" applyFill="1" applyBorder="1" applyAlignment="1">
      <alignment horizontal="left" vertical="top" wrapText="1" indent="2"/>
    </xf>
    <xf numFmtId="0" fontId="13" fillId="3" borderId="22" xfId="0" applyFont="1" applyFill="1" applyBorder="1" applyAlignment="1">
      <alignment horizontal="justify" wrapText="1"/>
    </xf>
    <xf numFmtId="0" fontId="13" fillId="3" borderId="23" xfId="0" applyFont="1" applyFill="1" applyBorder="1" applyAlignment="1">
      <alignment horizontal="justify" wrapText="1"/>
    </xf>
    <xf numFmtId="0" fontId="16" fillId="4" borderId="23" xfId="0" applyFont="1" applyFill="1" applyBorder="1" applyAlignment="1">
      <alignment horizontal="left" wrapText="1" indent="2"/>
    </xf>
    <xf numFmtId="0" fontId="16" fillId="4" borderId="24" xfId="0" applyFont="1" applyFill="1" applyBorder="1" applyAlignment="1">
      <alignment horizontal="left" wrapText="1" indent="2"/>
    </xf>
    <xf numFmtId="0" fontId="17" fillId="4" borderId="23" xfId="0" applyFont="1" applyFill="1" applyBorder="1" applyAlignment="1">
      <alignment horizontal="justify" wrapText="1"/>
    </xf>
    <xf numFmtId="0" fontId="5" fillId="6" borderId="1" xfId="1" applyFont="1" applyFill="1" applyBorder="1" applyAlignment="1">
      <alignment horizontal="center" vertical="center"/>
    </xf>
    <xf numFmtId="0" fontId="12" fillId="6" borderId="22" xfId="1" applyFont="1" applyFill="1" applyBorder="1" applyAlignment="1">
      <alignment horizontal="center" vertical="center"/>
    </xf>
    <xf numFmtId="0" fontId="13" fillId="4" borderId="22" xfId="0" applyFont="1" applyFill="1" applyBorder="1" applyAlignment="1">
      <alignment horizontal="justify" vertical="top" wrapText="1"/>
    </xf>
    <xf numFmtId="0" fontId="19" fillId="0" borderId="0" xfId="1" applyFont="1" applyAlignment="1">
      <alignment horizontal="center" vertical="center" wrapText="1"/>
    </xf>
    <xf numFmtId="0" fontId="12" fillId="6" borderId="1" xfId="1" applyFont="1" applyFill="1" applyBorder="1" applyAlignment="1">
      <alignment horizontal="center" vertical="center"/>
    </xf>
    <xf numFmtId="0" fontId="14" fillId="0" borderId="0" xfId="0" applyFont="1"/>
    <xf numFmtId="0" fontId="16" fillId="0" borderId="0" xfId="0" applyFont="1"/>
    <xf numFmtId="0" fontId="13" fillId="3" borderId="23" xfId="0" applyFont="1" applyFill="1" applyBorder="1" applyAlignment="1">
      <alignment horizontal="center" vertical="center" wrapText="1"/>
    </xf>
    <xf numFmtId="0" fontId="14" fillId="4" borderId="23" xfId="0" applyFont="1" applyFill="1" applyBorder="1" applyAlignment="1">
      <alignment horizontal="justify" vertical="top" wrapText="1"/>
    </xf>
    <xf numFmtId="0" fontId="13" fillId="3" borderId="22" xfId="0" applyFont="1" applyFill="1" applyBorder="1" applyAlignment="1">
      <alignment horizontal="center" vertical="center" wrapText="1"/>
    </xf>
    <xf numFmtId="0" fontId="14" fillId="4" borderId="24" xfId="0" applyFont="1" applyFill="1" applyBorder="1" applyAlignment="1">
      <alignment horizontal="justify" vertical="top" wrapText="1"/>
    </xf>
    <xf numFmtId="0" fontId="5" fillId="6" borderId="22" xfId="1" applyFont="1" applyFill="1" applyBorder="1" applyAlignment="1">
      <alignment horizontal="center" vertical="center"/>
    </xf>
    <xf numFmtId="0" fontId="14" fillId="4" borderId="23" xfId="0" applyFont="1" applyFill="1" applyBorder="1" applyAlignment="1">
      <alignment horizontal="justify" vertical="center" wrapText="1"/>
    </xf>
    <xf numFmtId="0" fontId="14" fillId="4" borderId="24" xfId="0" applyFont="1" applyFill="1" applyBorder="1" applyAlignment="1">
      <alignment horizontal="justify" vertical="center" wrapText="1"/>
    </xf>
    <xf numFmtId="0" fontId="14" fillId="3" borderId="22" xfId="0" applyFont="1" applyFill="1" applyBorder="1" applyAlignment="1">
      <alignment horizontal="center" vertical="center" wrapText="1"/>
    </xf>
    <xf numFmtId="0" fontId="5" fillId="6" borderId="24" xfId="1" applyFont="1" applyFill="1" applyBorder="1" applyAlignment="1">
      <alignment horizontal="center" vertical="center"/>
    </xf>
    <xf numFmtId="0" fontId="22" fillId="4" borderId="23" xfId="1" applyFont="1" applyFill="1" applyBorder="1" applyAlignment="1">
      <alignment horizontal="justify" vertical="top" wrapText="1"/>
    </xf>
    <xf numFmtId="0" fontId="13" fillId="3" borderId="23" xfId="0" applyFont="1" applyFill="1" applyBorder="1" applyAlignment="1">
      <alignment horizontal="center" vertical="top" wrapText="1"/>
    </xf>
    <xf numFmtId="0" fontId="13" fillId="3" borderId="22" xfId="0" applyFont="1" applyFill="1" applyBorder="1" applyAlignment="1">
      <alignment horizontal="center" vertical="top" wrapText="1"/>
    </xf>
    <xf numFmtId="0" fontId="23" fillId="0" borderId="0" xfId="0" applyFont="1" applyFill="1" applyBorder="1" applyAlignment="1">
      <alignment horizontal="center" vertical="center"/>
    </xf>
    <xf numFmtId="0" fontId="14" fillId="4" borderId="23" xfId="0" applyFont="1" applyFill="1" applyBorder="1" applyAlignment="1">
      <alignment horizontal="left" vertical="top" indent="2"/>
    </xf>
    <xf numFmtId="0" fontId="25" fillId="4" borderId="23" xfId="0" applyFont="1" applyFill="1" applyBorder="1" applyAlignment="1">
      <alignment horizontal="center" vertical="center" wrapText="1"/>
    </xf>
    <xf numFmtId="0" fontId="25" fillId="4" borderId="23" xfId="0" applyFont="1" applyFill="1" applyBorder="1" applyAlignment="1">
      <alignment horizontal="justify" vertical="top" wrapText="1"/>
    </xf>
    <xf numFmtId="0" fontId="27" fillId="4" borderId="23" xfId="0" applyFont="1" applyFill="1" applyBorder="1" applyAlignment="1">
      <alignment horizontal="left" vertical="top" wrapText="1" indent="2"/>
    </xf>
    <xf numFmtId="0" fontId="25" fillId="4" borderId="22" xfId="0" applyFont="1" applyFill="1" applyBorder="1" applyAlignment="1">
      <alignment horizontal="center" vertical="center" wrapText="1"/>
    </xf>
    <xf numFmtId="0" fontId="25" fillId="4" borderId="24" xfId="0" applyFont="1" applyFill="1" applyBorder="1" applyAlignment="1">
      <alignment horizontal="justify" vertical="top" wrapText="1"/>
    </xf>
    <xf numFmtId="0" fontId="28" fillId="4" borderId="22" xfId="0" applyFont="1" applyFill="1" applyBorder="1" applyAlignment="1">
      <alignment horizontal="left" vertical="center" wrapText="1"/>
    </xf>
    <xf numFmtId="0" fontId="25" fillId="4" borderId="23" xfId="0" applyFont="1" applyFill="1" applyBorder="1" applyAlignment="1">
      <alignment horizontal="left" vertical="center" wrapText="1" indent="2"/>
    </xf>
    <xf numFmtId="0" fontId="28" fillId="4" borderId="23" xfId="0" applyFont="1" applyFill="1" applyBorder="1" applyAlignment="1">
      <alignment horizontal="left" vertical="center" wrapText="1"/>
    </xf>
    <xf numFmtId="0" fontId="25" fillId="4" borderId="23" xfId="0" applyFont="1" applyFill="1" applyBorder="1" applyAlignment="1">
      <alignment horizontal="left" vertical="center" wrapText="1" indent="3"/>
    </xf>
    <xf numFmtId="0" fontId="25" fillId="4" borderId="24" xfId="0" applyFont="1" applyFill="1" applyBorder="1" applyAlignment="1">
      <alignment horizontal="left" vertical="center" wrapText="1" indent="3"/>
    </xf>
    <xf numFmtId="0" fontId="29" fillId="4" borderId="22" xfId="0" applyFont="1" applyFill="1" applyBorder="1" applyAlignment="1">
      <alignment wrapText="1"/>
    </xf>
    <xf numFmtId="0" fontId="29" fillId="4" borderId="23" xfId="0" applyFont="1" applyFill="1" applyBorder="1" applyAlignment="1">
      <alignment horizontal="justify" vertical="center" wrapText="1"/>
    </xf>
    <xf numFmtId="0" fontId="29" fillId="4" borderId="24" xfId="0" applyFont="1" applyFill="1" applyBorder="1" applyAlignment="1">
      <alignment horizontal="justify" vertical="center" wrapText="1"/>
    </xf>
    <xf numFmtId="0" fontId="31" fillId="6" borderId="22" xfId="1" applyFont="1" applyFill="1" applyBorder="1" applyAlignment="1">
      <alignment horizontal="center" vertical="center"/>
    </xf>
    <xf numFmtId="0" fontId="24" fillId="0" borderId="0" xfId="0" applyFont="1"/>
    <xf numFmtId="0" fontId="14" fillId="4" borderId="23" xfId="0" applyFont="1" applyFill="1" applyBorder="1" applyAlignment="1">
      <alignment horizontal="justify" vertical="center"/>
    </xf>
    <xf numFmtId="0" fontId="32" fillId="4" borderId="23" xfId="0" applyFont="1" applyFill="1" applyBorder="1" applyAlignment="1">
      <alignment horizontal="justify" vertical="center"/>
    </xf>
    <xf numFmtId="0" fontId="30" fillId="6" borderId="1" xfId="1" applyFont="1" applyFill="1" applyBorder="1" applyAlignment="1">
      <alignment horizontal="center" vertical="center"/>
    </xf>
    <xf numFmtId="0" fontId="31" fillId="6" borderId="1" xfId="1" applyFont="1" applyFill="1" applyBorder="1" applyAlignment="1">
      <alignment horizontal="center" vertical="center"/>
    </xf>
    <xf numFmtId="0" fontId="11" fillId="0" borderId="0" xfId="0" applyFont="1" applyAlignment="1">
      <alignment wrapText="1"/>
    </xf>
    <xf numFmtId="0" fontId="12" fillId="6" borderId="24" xfId="1" applyFont="1" applyFill="1" applyBorder="1" applyAlignment="1">
      <alignment horizontal="center" vertical="center"/>
    </xf>
    <xf numFmtId="0" fontId="14" fillId="4" borderId="22" xfId="0" applyFont="1" applyFill="1" applyBorder="1" applyAlignment="1">
      <alignment horizontal="justify" vertical="top" wrapText="1"/>
    </xf>
    <xf numFmtId="0" fontId="13" fillId="4" borderId="23" xfId="0" applyFont="1" applyFill="1" applyBorder="1" applyAlignment="1">
      <alignment horizontal="justify" vertical="top" wrapText="1"/>
    </xf>
    <xf numFmtId="0" fontId="14" fillId="4" borderId="22" xfId="0" applyFont="1" applyFill="1" applyBorder="1" applyAlignment="1">
      <alignment horizontal="center" vertical="center" wrapText="1"/>
    </xf>
    <xf numFmtId="0" fontId="14" fillId="4" borderId="23" xfId="0" applyFont="1" applyFill="1" applyBorder="1" applyAlignment="1">
      <alignment wrapText="1"/>
    </xf>
    <xf numFmtId="0" fontId="14" fillId="4" borderId="23" xfId="0" applyFont="1" applyFill="1" applyBorder="1" applyAlignment="1">
      <alignment horizontal="center" vertical="center" wrapText="1"/>
    </xf>
    <xf numFmtId="0" fontId="11" fillId="4" borderId="24" xfId="0" applyFont="1" applyFill="1" applyBorder="1"/>
    <xf numFmtId="0" fontId="36" fillId="4" borderId="22" xfId="0" applyFont="1" applyFill="1" applyBorder="1" applyAlignment="1">
      <alignment horizontal="justify" vertical="center" wrapText="1"/>
    </xf>
    <xf numFmtId="0" fontId="36" fillId="4" borderId="23" xfId="0" applyFont="1" applyFill="1" applyBorder="1" applyAlignment="1">
      <alignment horizontal="justify" vertical="center" wrapText="1"/>
    </xf>
    <xf numFmtId="0" fontId="36" fillId="4" borderId="23" xfId="0" applyFont="1" applyFill="1" applyBorder="1" applyAlignment="1">
      <alignment horizontal="left" vertical="center" wrapText="1" indent="1"/>
    </xf>
    <xf numFmtId="0" fontId="36" fillId="4" borderId="24" xfId="0" applyFont="1" applyFill="1" applyBorder="1" applyAlignment="1">
      <alignment horizontal="left" vertical="center" wrapText="1" indent="1"/>
    </xf>
    <xf numFmtId="0" fontId="11" fillId="4" borderId="24" xfId="0" applyFont="1" applyFill="1" applyBorder="1" applyAlignment="1">
      <alignment horizontal="justify" vertical="top" wrapText="1"/>
    </xf>
    <xf numFmtId="0" fontId="37" fillId="4" borderId="23" xfId="0" applyFont="1" applyFill="1" applyBorder="1" applyAlignment="1">
      <alignment horizontal="left" vertical="top" wrapText="1" indent="2"/>
    </xf>
    <xf numFmtId="0" fontId="32" fillId="5" borderId="23" xfId="0" applyFont="1" applyFill="1" applyBorder="1" applyAlignment="1">
      <alignment horizontal="justify" vertical="top" wrapText="1"/>
    </xf>
    <xf numFmtId="0" fontId="32" fillId="5" borderId="24" xfId="0" applyFont="1" applyFill="1" applyBorder="1" applyAlignment="1">
      <alignment horizontal="justify" vertical="top"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2" borderId="14"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0" borderId="11" xfId="1" applyFont="1" applyBorder="1" applyAlignment="1">
      <alignment horizontal="center" vertical="center" wrapText="1"/>
    </xf>
    <xf numFmtId="0" fontId="19" fillId="0" borderId="10" xfId="1" applyFont="1" applyBorder="1" applyAlignment="1">
      <alignment horizontal="center" vertical="center" wrapText="1"/>
    </xf>
    <xf numFmtId="0" fontId="19" fillId="2" borderId="10"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4" borderId="25" xfId="0" applyFill="1" applyBorder="1"/>
    <xf numFmtId="0" fontId="24" fillId="4" borderId="26" xfId="0" applyFont="1" applyFill="1" applyBorder="1"/>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24" fillId="4" borderId="31" xfId="0" applyFont="1" applyFill="1" applyBorder="1"/>
    <xf numFmtId="0" fontId="0" fillId="4" borderId="32" xfId="0" applyFill="1" applyBorder="1"/>
    <xf numFmtId="0" fontId="6" fillId="0" borderId="1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0" fillId="0" borderId="22" xfId="0" applyBorder="1" applyAlignment="1">
      <alignment horizontal="center" vertical="center" wrapText="1"/>
    </xf>
    <xf numFmtId="0" fontId="23" fillId="0" borderId="23" xfId="0" applyFont="1" applyBorder="1" applyAlignment="1">
      <alignment horizontal="center" vertical="center" wrapText="1"/>
    </xf>
    <xf numFmtId="0" fontId="0" fillId="0" borderId="24" xfId="0" applyBorder="1" applyAlignment="1">
      <alignment horizontal="center" vertical="center" wrapText="1"/>
    </xf>
    <xf numFmtId="0" fontId="21" fillId="6" borderId="0" xfId="0" applyFont="1" applyFill="1" applyBorder="1" applyAlignment="1">
      <alignment horizontal="center" vertical="center"/>
    </xf>
    <xf numFmtId="0" fontId="20" fillId="0" borderId="0" xfId="0" applyFont="1" applyFill="1" applyBorder="1" applyAlignment="1">
      <alignment horizontal="right"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Error!B2"/><Relationship Id="rId1" Type="http://schemas.openxmlformats.org/officeDocument/2006/relationships/hyperlink" Target="#Kalk1!E5"/><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hyperlink" Target="#Main!D4"/></Relationships>
</file>

<file path=xl/drawings/drawing1.xml><?xml version="1.0" encoding="utf-8"?>
<xdr:wsDr xmlns:xdr="http://schemas.openxmlformats.org/drawingml/2006/spreadsheetDrawing" xmlns:a="http://schemas.openxmlformats.org/drawingml/2006/main">
  <xdr:twoCellAnchor>
    <xdr:from>
      <xdr:col>0</xdr:col>
      <xdr:colOff>171450</xdr:colOff>
      <xdr:row>10</xdr:row>
      <xdr:rowOff>9524</xdr:rowOff>
    </xdr:from>
    <xdr:to>
      <xdr:col>17</xdr:col>
      <xdr:colOff>154875</xdr:colOff>
      <xdr:row>17</xdr:row>
      <xdr:rowOff>116024</xdr:rowOff>
    </xdr:to>
    <xdr:sp macro="" textlink="">
      <xdr:nvSpPr>
        <xdr:cNvPr id="2" name="Прямоугольник с одним вырезанным углом 1">
          <a:hlinkClick xmlns:r="http://schemas.openxmlformats.org/officeDocument/2006/relationships" r:id="rId1"/>
        </xdr:cNvPr>
        <xdr:cNvSpPr/>
      </xdr:nvSpPr>
      <xdr:spPr>
        <a:xfrm>
          <a:off x="352425" y="1152524"/>
          <a:ext cx="3060000" cy="1440000"/>
        </a:xfrm>
        <a:prstGeom prst="snip1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1400" b="1">
              <a:solidFill>
                <a:schemeClr val="tx1"/>
              </a:solidFill>
            </a:rPr>
            <a:t>ОБЪЕКТ ИНДИВИДУАЛЬНОГО ЖИЛИЩНОГО СТРОИТЕЛЬСТВА</a:t>
          </a:r>
        </a:p>
      </xdr:txBody>
    </xdr:sp>
    <xdr:clientData/>
  </xdr:twoCellAnchor>
  <xdr:twoCellAnchor>
    <xdr:from>
      <xdr:col>0</xdr:col>
      <xdr:colOff>171450</xdr:colOff>
      <xdr:row>18</xdr:row>
      <xdr:rowOff>9524</xdr:rowOff>
    </xdr:from>
    <xdr:to>
      <xdr:col>17</xdr:col>
      <xdr:colOff>154875</xdr:colOff>
      <xdr:row>25</xdr:row>
      <xdr:rowOff>116024</xdr:rowOff>
    </xdr:to>
    <xdr:sp macro="" textlink="">
      <xdr:nvSpPr>
        <xdr:cNvPr id="3" name="Прямоугольник с одним вырезанным углом 2">
          <a:hlinkClick xmlns:r="http://schemas.openxmlformats.org/officeDocument/2006/relationships" r:id="rId2"/>
        </xdr:cNvPr>
        <xdr:cNvSpPr/>
      </xdr:nvSpPr>
      <xdr:spPr>
        <a:xfrm>
          <a:off x="352425" y="2676524"/>
          <a:ext cx="3060000" cy="1440000"/>
        </a:xfrm>
        <a:prstGeom prst="snip1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1400" b="1">
              <a:solidFill>
                <a:schemeClr val="tx1"/>
              </a:solidFill>
              <a:effectLst/>
              <a:latin typeface="+mn-lt"/>
              <a:ea typeface="+mn-ea"/>
              <a:cs typeface="+mn-cs"/>
            </a:rPr>
            <a:t>МНОГОКВАРТИРНЫЙ ЖИЛОЙ ДОМ</a:t>
          </a:r>
        </a:p>
        <a:p>
          <a:pPr algn="ctr"/>
          <a:r>
            <a:rPr lang="ru-RU" sz="1100" b="0">
              <a:solidFill>
                <a:schemeClr val="tx1"/>
              </a:solidFill>
              <a:effectLst/>
              <a:latin typeface="+mn-lt"/>
              <a:ea typeface="+mn-ea"/>
              <a:cs typeface="+mn-cs"/>
            </a:rPr>
            <a:t>(соответствующий требованиям п.2 или п.3 части 2 статьи 49 ГрК РФ </a:t>
          </a:r>
          <a:r>
            <a:rPr lang="ru-RU" sz="1100" b="0" i="1">
              <a:solidFill>
                <a:schemeClr val="tx1"/>
              </a:solidFill>
              <a:effectLst/>
              <a:latin typeface="+mn-lt"/>
              <a:ea typeface="+mn-ea"/>
              <a:cs typeface="+mn-cs"/>
            </a:rPr>
            <a:t>(не подлежит экспертизе проектная документация)</a:t>
          </a:r>
          <a:r>
            <a:rPr lang="ru-RU" sz="1100" b="0">
              <a:solidFill>
                <a:schemeClr val="tx1"/>
              </a:solidFill>
              <a:effectLst/>
              <a:latin typeface="+mn-lt"/>
              <a:ea typeface="+mn-ea"/>
              <a:cs typeface="+mn-cs"/>
            </a:rPr>
            <a:t>)</a:t>
          </a:r>
          <a:endParaRPr lang="ru-RU" sz="1100" b="0">
            <a:solidFill>
              <a:schemeClr val="tx1"/>
            </a:solidFill>
            <a:effectLst/>
          </a:endParaRPr>
        </a:p>
      </xdr:txBody>
    </xdr:sp>
    <xdr:clientData/>
  </xdr:twoCellAnchor>
  <xdr:twoCellAnchor>
    <xdr:from>
      <xdr:col>0</xdr:col>
      <xdr:colOff>171450</xdr:colOff>
      <xdr:row>26</xdr:row>
      <xdr:rowOff>19049</xdr:rowOff>
    </xdr:from>
    <xdr:to>
      <xdr:col>17</xdr:col>
      <xdr:colOff>154875</xdr:colOff>
      <xdr:row>33</xdr:row>
      <xdr:rowOff>125549</xdr:rowOff>
    </xdr:to>
    <xdr:sp macro="" textlink="">
      <xdr:nvSpPr>
        <xdr:cNvPr id="4" name="Прямоугольник с одним вырезанным углом 3">
          <a:hlinkClick xmlns:r="http://schemas.openxmlformats.org/officeDocument/2006/relationships" r:id="rId2"/>
        </xdr:cNvPr>
        <xdr:cNvSpPr/>
      </xdr:nvSpPr>
      <xdr:spPr>
        <a:xfrm>
          <a:off x="352425" y="4210049"/>
          <a:ext cx="3060000" cy="1440000"/>
        </a:xfrm>
        <a:prstGeom prst="snip1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1400" b="1">
              <a:solidFill>
                <a:schemeClr val="tx1"/>
              </a:solidFill>
              <a:effectLst/>
              <a:latin typeface="+mn-lt"/>
              <a:ea typeface="+mn-ea"/>
              <a:cs typeface="+mn-cs"/>
            </a:rPr>
            <a:t>МНОГОКВАРТИРНЫЙ ЖИЛОЙ ДОМ</a:t>
          </a:r>
          <a:endParaRPr lang="ru-RU" sz="1400">
            <a:solidFill>
              <a:schemeClr val="tx1"/>
            </a:solidFill>
            <a:effectLst/>
          </a:endParaRPr>
        </a:p>
        <a:p>
          <a:pPr algn="ctr"/>
          <a:r>
            <a:rPr lang="ru-RU" sz="1100" b="0">
              <a:solidFill>
                <a:schemeClr val="tx1"/>
              </a:solidFill>
              <a:effectLst/>
              <a:latin typeface="+mn-lt"/>
              <a:ea typeface="+mn-ea"/>
              <a:cs typeface="+mn-cs"/>
            </a:rPr>
            <a:t>(не соответствующий требованиям п.2 или п.3 части 2 статьи 49 ГрК РФ </a:t>
          </a:r>
          <a:r>
            <a:rPr lang="ru-RU" sz="1100" b="0" i="1">
              <a:solidFill>
                <a:schemeClr val="tx1"/>
              </a:solidFill>
              <a:effectLst/>
              <a:latin typeface="+mn-lt"/>
              <a:ea typeface="+mn-ea"/>
              <a:cs typeface="+mn-cs"/>
            </a:rPr>
            <a:t>(подлежит экспертизе проектная документация)</a:t>
          </a:r>
          <a:r>
            <a:rPr lang="ru-RU" sz="1100" b="0">
              <a:solidFill>
                <a:schemeClr val="tx1"/>
              </a:solidFill>
              <a:effectLst/>
              <a:latin typeface="+mn-lt"/>
              <a:ea typeface="+mn-ea"/>
              <a:cs typeface="+mn-cs"/>
            </a:rPr>
            <a:t>)</a:t>
          </a:r>
          <a:endParaRPr lang="ru-RU" sz="1400">
            <a:solidFill>
              <a:schemeClr val="tx1"/>
            </a:solidFill>
            <a:effectLst/>
          </a:endParaRPr>
        </a:p>
      </xdr:txBody>
    </xdr:sp>
    <xdr:clientData/>
  </xdr:twoCellAnchor>
  <xdr:twoCellAnchor>
    <xdr:from>
      <xdr:col>19</xdr:col>
      <xdr:colOff>9525</xdr:colOff>
      <xdr:row>10</xdr:row>
      <xdr:rowOff>19049</xdr:rowOff>
    </xdr:from>
    <xdr:to>
      <xdr:col>35</xdr:col>
      <xdr:colOff>173925</xdr:colOff>
      <xdr:row>17</xdr:row>
      <xdr:rowOff>125549</xdr:rowOff>
    </xdr:to>
    <xdr:sp macro="" textlink="">
      <xdr:nvSpPr>
        <xdr:cNvPr id="5" name="Прямоугольник с одним вырезанным углом 4">
          <a:hlinkClick xmlns:r="http://schemas.openxmlformats.org/officeDocument/2006/relationships" r:id="rId2"/>
        </xdr:cNvPr>
        <xdr:cNvSpPr/>
      </xdr:nvSpPr>
      <xdr:spPr>
        <a:xfrm>
          <a:off x="3629025" y="1162049"/>
          <a:ext cx="3060000" cy="1440000"/>
        </a:xfrm>
        <a:prstGeom prst="snip1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1400" b="1">
              <a:solidFill>
                <a:schemeClr val="tx1"/>
              </a:solidFill>
            </a:rPr>
            <a:t>НЕЖИЛОЙ И НЕПРОИЗВОДСТВЕННЫЙ ОБЪЕКТ</a:t>
          </a:r>
        </a:p>
        <a:p>
          <a:pPr algn="ctr"/>
          <a:r>
            <a:rPr lang="ru-RU" sz="1100" b="0">
              <a:solidFill>
                <a:schemeClr val="tx1"/>
              </a:solidFill>
            </a:rPr>
            <a:t>с количеством этажей не более чем два, общая площадь которых составляет не более 1500 квадратных метров</a:t>
          </a:r>
          <a:r>
            <a:rPr lang="ru-RU" sz="1100" b="0" baseline="0">
              <a:solidFill>
                <a:schemeClr val="tx1"/>
              </a:solidFill>
            </a:rPr>
            <a:t> (соответствующий требованиям п.4 части 2 статьи 49 ГрК РФ)</a:t>
          </a:r>
          <a:endParaRPr lang="ru-RU" sz="1100" b="0">
            <a:solidFill>
              <a:schemeClr val="tx1"/>
            </a:solidFill>
          </a:endParaRPr>
        </a:p>
      </xdr:txBody>
    </xdr:sp>
    <xdr:clientData/>
  </xdr:twoCellAnchor>
  <xdr:twoCellAnchor>
    <xdr:from>
      <xdr:col>19</xdr:col>
      <xdr:colOff>9525</xdr:colOff>
      <xdr:row>18</xdr:row>
      <xdr:rowOff>19049</xdr:rowOff>
    </xdr:from>
    <xdr:to>
      <xdr:col>35</xdr:col>
      <xdr:colOff>173925</xdr:colOff>
      <xdr:row>25</xdr:row>
      <xdr:rowOff>125549</xdr:rowOff>
    </xdr:to>
    <xdr:sp macro="" textlink="">
      <xdr:nvSpPr>
        <xdr:cNvPr id="6" name="Прямоугольник с одним вырезанным углом 5">
          <a:hlinkClick xmlns:r="http://schemas.openxmlformats.org/officeDocument/2006/relationships" r:id="rId2"/>
        </xdr:cNvPr>
        <xdr:cNvSpPr/>
      </xdr:nvSpPr>
      <xdr:spPr>
        <a:xfrm>
          <a:off x="3629025" y="2686049"/>
          <a:ext cx="3060000" cy="1440000"/>
        </a:xfrm>
        <a:prstGeom prst="snip1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1400" b="1">
              <a:solidFill>
                <a:schemeClr val="tx1"/>
              </a:solidFill>
              <a:effectLst/>
              <a:latin typeface="+mn-lt"/>
              <a:ea typeface="+mn-ea"/>
              <a:cs typeface="+mn-cs"/>
            </a:rPr>
            <a:t>НЕЖИЛОЙ И НЕПРОИЗВОДСТВЕННЫЙ ОБЪЕКТ</a:t>
          </a:r>
          <a:endParaRPr lang="ru-RU" sz="1400">
            <a:solidFill>
              <a:schemeClr val="tx1"/>
            </a:solidFill>
            <a:effectLst/>
          </a:endParaRPr>
        </a:p>
        <a:p>
          <a:pPr algn="ctr"/>
          <a:r>
            <a:rPr lang="ru-RU" sz="1100" b="0">
              <a:solidFill>
                <a:schemeClr val="tx1"/>
              </a:solidFill>
              <a:effectLst/>
              <a:latin typeface="+mn-lt"/>
              <a:ea typeface="+mn-ea"/>
              <a:cs typeface="+mn-cs"/>
            </a:rPr>
            <a:t>с количеством этажей более чем два, либо</a:t>
          </a:r>
          <a:r>
            <a:rPr lang="ru-RU" sz="1100" b="0" baseline="0">
              <a:solidFill>
                <a:schemeClr val="tx1"/>
              </a:solidFill>
              <a:effectLst/>
              <a:latin typeface="+mn-lt"/>
              <a:ea typeface="+mn-ea"/>
              <a:cs typeface="+mn-cs"/>
            </a:rPr>
            <a:t> </a:t>
          </a:r>
          <a:r>
            <a:rPr lang="ru-RU" sz="1100" b="0">
              <a:solidFill>
                <a:schemeClr val="tx1"/>
              </a:solidFill>
              <a:effectLst/>
              <a:latin typeface="+mn-lt"/>
              <a:ea typeface="+mn-ea"/>
              <a:cs typeface="+mn-cs"/>
            </a:rPr>
            <a:t>общая площадь которого составляет более чем 1500 квадратных метров</a:t>
          </a:r>
          <a:r>
            <a:rPr lang="ru-RU" sz="1100" b="0" baseline="0">
              <a:solidFill>
                <a:schemeClr val="tx1"/>
              </a:solidFill>
              <a:effectLst/>
              <a:latin typeface="+mn-lt"/>
              <a:ea typeface="+mn-ea"/>
              <a:cs typeface="+mn-cs"/>
            </a:rPr>
            <a:t> (не указанных в части 2 статьи 49 ГрК РФ)</a:t>
          </a:r>
          <a:endParaRPr lang="ru-RU" sz="1400">
            <a:solidFill>
              <a:schemeClr val="tx1"/>
            </a:solidFill>
            <a:effectLst/>
          </a:endParaRPr>
        </a:p>
      </xdr:txBody>
    </xdr:sp>
    <xdr:clientData/>
  </xdr:twoCellAnchor>
  <xdr:twoCellAnchor>
    <xdr:from>
      <xdr:col>19</xdr:col>
      <xdr:colOff>9525</xdr:colOff>
      <xdr:row>26</xdr:row>
      <xdr:rowOff>19049</xdr:rowOff>
    </xdr:from>
    <xdr:to>
      <xdr:col>35</xdr:col>
      <xdr:colOff>173925</xdr:colOff>
      <xdr:row>33</xdr:row>
      <xdr:rowOff>125549</xdr:rowOff>
    </xdr:to>
    <xdr:sp macro="" textlink="">
      <xdr:nvSpPr>
        <xdr:cNvPr id="7" name="Прямоугольник с одним вырезанным углом 6">
          <a:hlinkClick xmlns:r="http://schemas.openxmlformats.org/officeDocument/2006/relationships" r:id="rId2"/>
        </xdr:cNvPr>
        <xdr:cNvSpPr/>
      </xdr:nvSpPr>
      <xdr:spPr>
        <a:xfrm>
          <a:off x="3629025" y="4210049"/>
          <a:ext cx="3060000" cy="1440000"/>
        </a:xfrm>
        <a:prstGeom prst="snip1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1400" b="1">
              <a:solidFill>
                <a:schemeClr val="tx1"/>
              </a:solidFill>
              <a:effectLst/>
              <a:latin typeface="+mn-lt"/>
              <a:ea typeface="+mn-ea"/>
              <a:cs typeface="+mn-cs"/>
            </a:rPr>
            <a:t>ПРОИЗВОДСТВЕННЫЙ ОБЪЕКТ</a:t>
          </a:r>
          <a:endParaRPr lang="ru-RU" sz="1400">
            <a:solidFill>
              <a:schemeClr val="tx1"/>
            </a:solidFill>
            <a:effectLst/>
          </a:endParaRPr>
        </a:p>
        <a:p>
          <a:pPr algn="ctr"/>
          <a:r>
            <a:rPr lang="ru-RU" sz="1100" b="0">
              <a:solidFill>
                <a:schemeClr val="tx1"/>
              </a:solidFill>
              <a:effectLst/>
              <a:latin typeface="+mn-lt"/>
              <a:ea typeface="+mn-ea"/>
              <a:cs typeface="+mn-cs"/>
            </a:rPr>
            <a:t>с количеством этажей не более чем два, общая площадь которых составляет не более 1500 квадратных метров</a:t>
          </a:r>
          <a:r>
            <a:rPr lang="ru-RU" sz="1100" b="0" baseline="0">
              <a:solidFill>
                <a:schemeClr val="tx1"/>
              </a:solidFill>
              <a:effectLst/>
              <a:latin typeface="+mn-lt"/>
              <a:ea typeface="+mn-ea"/>
              <a:cs typeface="+mn-cs"/>
            </a:rPr>
            <a:t> (соответствующий требованиям п.5 части 2 статьи 49 ГрК РФ)</a:t>
          </a:r>
          <a:endParaRPr lang="ru-RU" sz="1400">
            <a:solidFill>
              <a:schemeClr val="tx1"/>
            </a:solidFill>
            <a:effectLst/>
          </a:endParaRPr>
        </a:p>
      </xdr:txBody>
    </xdr:sp>
    <xdr:clientData/>
  </xdr:twoCellAnchor>
  <xdr:twoCellAnchor>
    <xdr:from>
      <xdr:col>0</xdr:col>
      <xdr:colOff>167605</xdr:colOff>
      <xdr:row>6</xdr:row>
      <xdr:rowOff>104775</xdr:rowOff>
    </xdr:from>
    <xdr:to>
      <xdr:col>36</xdr:col>
      <xdr:colOff>6505</xdr:colOff>
      <xdr:row>9</xdr:row>
      <xdr:rowOff>109275</xdr:rowOff>
    </xdr:to>
    <xdr:sp macro="" textlink="">
      <xdr:nvSpPr>
        <xdr:cNvPr id="8" name="Прямоугольник с одним вырезанным углом 7"/>
        <xdr:cNvSpPr/>
      </xdr:nvSpPr>
      <xdr:spPr>
        <a:xfrm>
          <a:off x="348580" y="485775"/>
          <a:ext cx="6354000" cy="576000"/>
        </a:xfrm>
        <a:prstGeom prst="snip1Rect">
          <a:avLst/>
        </a:prstGeom>
        <a:gradFill flip="none" rotWithShape="1">
          <a:gsLst>
            <a:gs pos="0">
              <a:schemeClr val="accent4">
                <a:lumMod val="60000"/>
                <a:lumOff val="40000"/>
              </a:schemeClr>
            </a:gs>
            <a:gs pos="48000">
              <a:schemeClr val="accent4">
                <a:lumMod val="40000"/>
                <a:lumOff val="60000"/>
              </a:schemeClr>
            </a:gs>
            <a:gs pos="100000">
              <a:schemeClr val="accent4">
                <a:lumMod val="75000"/>
              </a:schemeClr>
            </a:gs>
          </a:gsLst>
          <a:lin ang="16200000" scaled="1"/>
          <a:tileRect/>
        </a:gradFill>
        <a:ln w="19050">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ru-RU" sz="2400" b="1">
              <a:solidFill>
                <a:schemeClr val="tx1"/>
              </a:solidFill>
            </a:rPr>
            <a:t>ЧТО БУДИМ</a:t>
          </a:r>
          <a:r>
            <a:rPr lang="ru-RU" sz="2400" b="1" baseline="0">
              <a:solidFill>
                <a:schemeClr val="tx1"/>
              </a:solidFill>
            </a:rPr>
            <a:t> СТРОИТЬ?</a:t>
          </a:r>
          <a:endParaRPr lang="ru-RU" sz="2400" b="1">
            <a:solidFill>
              <a:schemeClr val="tx1"/>
            </a:solidFill>
          </a:endParaRPr>
        </a:p>
      </xdr:txBody>
    </xdr:sp>
    <xdr:clientData/>
  </xdr:twoCellAnchor>
  <xdr:twoCellAnchor editAs="oneCell">
    <xdr:from>
      <xdr:col>1</xdr:col>
      <xdr:colOff>1</xdr:colOff>
      <xdr:row>0</xdr:row>
      <xdr:rowOff>57150</xdr:rowOff>
    </xdr:from>
    <xdr:to>
      <xdr:col>5</xdr:col>
      <xdr:colOff>162575</xdr:colOff>
      <xdr:row>6</xdr:row>
      <xdr:rowOff>28575</xdr:rowOff>
    </xdr:to>
    <xdr:pic>
      <xdr:nvPicPr>
        <xdr:cNvPr id="9" name="Рисунок 8"/>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tretch>
          <a:fillRect/>
        </a:stretch>
      </xdr:blipFill>
      <xdr:spPr>
        <a:xfrm>
          <a:off x="180976" y="57150"/>
          <a:ext cx="886474" cy="1114425"/>
        </a:xfrm>
        <a:prstGeom prst="rect">
          <a:avLst/>
        </a:prstGeom>
        <a:effectLst>
          <a:outerShdw blurRad="50800" dist="38100" dir="2700000" algn="tl" rotWithShape="0">
            <a:schemeClr val="accent3">
              <a:lumMod val="50000"/>
              <a:alpha val="50000"/>
            </a:schemeClr>
          </a:outerShdw>
        </a:effectLst>
      </xdr:spPr>
    </xdr:pic>
    <xdr:clientData/>
  </xdr:twoCellAnchor>
  <xdr:twoCellAnchor>
    <xdr:from>
      <xdr:col>6</xdr:col>
      <xdr:colOff>47625</xdr:colOff>
      <xdr:row>0</xdr:row>
      <xdr:rowOff>76200</xdr:rowOff>
    </xdr:from>
    <xdr:to>
      <xdr:col>36</xdr:col>
      <xdr:colOff>0</xdr:colOff>
      <xdr:row>6</xdr:row>
      <xdr:rowOff>38100</xdr:rowOff>
    </xdr:to>
    <xdr:sp macro="" textlink="">
      <xdr:nvSpPr>
        <xdr:cNvPr id="10" name="Прямоугольник 9"/>
        <xdr:cNvSpPr/>
      </xdr:nvSpPr>
      <xdr:spPr>
        <a:xfrm>
          <a:off x="1133475" y="76200"/>
          <a:ext cx="5381625" cy="1104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lang="ru-RU" sz="3200" b="1" i="0">
              <a:solidFill>
                <a:schemeClr val="accent6">
                  <a:lumMod val="50000"/>
                </a:schemeClr>
              </a:solidFill>
              <a:effectLst>
                <a:outerShdw blurRad="50800" dist="38100" dir="2700000" algn="tl" rotWithShape="0">
                  <a:prstClr val="black">
                    <a:alpha val="40000"/>
                  </a:prstClr>
                </a:outerShdw>
              </a:effectLst>
              <a:latin typeface="+mn-lt"/>
            </a:rPr>
            <a:t>Безводное</a:t>
          </a:r>
        </a:p>
        <a:p>
          <a:pPr algn="l"/>
          <a:r>
            <a:rPr lang="ru-RU" sz="3200" b="1" i="0">
              <a:solidFill>
                <a:schemeClr val="accent6">
                  <a:lumMod val="50000"/>
                </a:schemeClr>
              </a:solidFill>
              <a:effectLst>
                <a:outerShdw blurRad="50800" dist="38100" dir="2700000" algn="tl" rotWithShape="0">
                  <a:prstClr val="black">
                    <a:alpha val="40000"/>
                  </a:prstClr>
                </a:outerShdw>
              </a:effectLst>
              <a:latin typeface="+mn-lt"/>
            </a:rPr>
            <a:t>сельское </a:t>
          </a:r>
          <a:r>
            <a:rPr lang="ru-RU" sz="3200" b="1" i="0" baseline="0">
              <a:solidFill>
                <a:schemeClr val="accent6">
                  <a:lumMod val="50000"/>
                </a:schemeClr>
              </a:solidFill>
              <a:effectLst>
                <a:outerShdw blurRad="50800" dist="38100" dir="2700000" algn="tl" rotWithShape="0">
                  <a:prstClr val="black">
                    <a:alpha val="40000"/>
                  </a:prstClr>
                </a:outerShdw>
              </a:effectLst>
              <a:latin typeface="+mn-lt"/>
            </a:rPr>
            <a:t>поселение</a:t>
          </a:r>
          <a:endParaRPr lang="ru-RU" sz="3200" b="1" i="0">
            <a:solidFill>
              <a:schemeClr val="accent6">
                <a:lumMod val="50000"/>
              </a:schemeClr>
            </a:solidFill>
            <a:effectLst>
              <a:outerShdw blurRad="50800" dist="38100" dir="2700000" algn="tl" rotWithShape="0">
                <a:prstClr val="black">
                  <a:alpha val="40000"/>
                </a:prstClr>
              </a:outerShdw>
            </a:effectLst>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52917</xdr:rowOff>
    </xdr:from>
    <xdr:to>
      <xdr:col>0</xdr:col>
      <xdr:colOff>994833</xdr:colOff>
      <xdr:row>0</xdr:row>
      <xdr:rowOff>338667</xdr:rowOff>
    </xdr:to>
    <xdr:sp macro="" textlink="">
      <xdr:nvSpPr>
        <xdr:cNvPr id="2" name="Скругленный прямоугольник 1">
          <a:hlinkClick xmlns:r="http://schemas.openxmlformats.org/officeDocument/2006/relationships" r:id="rId1"/>
        </xdr:cNvPr>
        <xdr:cNvSpPr/>
      </xdr:nvSpPr>
      <xdr:spPr>
        <a:xfrm>
          <a:off x="74083" y="52917"/>
          <a:ext cx="920750" cy="285750"/>
        </a:xfrm>
        <a:prstGeom prst="round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16200000" scaled="1"/>
          <a:tileRec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ru-RU" sz="1100" b="0" cap="none" spc="0">
              <a:ln w="0"/>
              <a:solidFill>
                <a:schemeClr val="tx1"/>
              </a:solidFill>
              <a:effectLst>
                <a:outerShdw blurRad="38100" dist="19050" dir="2700000" algn="tl" rotWithShape="0">
                  <a:schemeClr val="dk1">
                    <a:alpha val="40000"/>
                  </a:schemeClr>
                </a:outerShdw>
              </a:effectLst>
            </a:rPr>
            <a:t>На</a:t>
          </a:r>
          <a:r>
            <a:rPr lang="ru-RU" sz="1100" b="0" cap="none" spc="0" baseline="0">
              <a:ln w="0"/>
              <a:solidFill>
                <a:schemeClr val="tx1"/>
              </a:solidFill>
              <a:effectLst>
                <a:outerShdw blurRad="38100" dist="19050" dir="2700000" algn="tl" rotWithShape="0">
                  <a:schemeClr val="dk1">
                    <a:alpha val="40000"/>
                  </a:schemeClr>
                </a:outerShdw>
              </a:effectLst>
            </a:rPr>
            <a:t> главную</a:t>
          </a:r>
          <a:endParaRPr lang="ru-RU"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K35"/>
  <sheetViews>
    <sheetView showGridLines="0" tabSelected="1" workbookViewId="0">
      <selection activeCell="D4" sqref="D4"/>
    </sheetView>
  </sheetViews>
  <sheetFormatPr defaultColWidth="2.7109375" defaultRowHeight="15" x14ac:dyDescent="0.25"/>
  <sheetData>
    <row r="1" spans="1:37"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37" x14ac:dyDescent="0.2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row>
    <row r="3" spans="1:37" x14ac:dyDescent="0.2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6"/>
    </row>
    <row r="4" spans="1:37" x14ac:dyDescent="0.2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row>
    <row r="5" spans="1:37" x14ac:dyDescent="0.2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1:37" x14ac:dyDescent="0.25">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7" x14ac:dyDescent="0.2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6"/>
    </row>
    <row r="8" spans="1:37" x14ac:dyDescent="0.2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6"/>
    </row>
    <row r="9" spans="1:37" x14ac:dyDescent="0.2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6"/>
    </row>
    <row r="10" spans="1:37" x14ac:dyDescent="0.2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6"/>
    </row>
    <row r="11" spans="1:37" x14ac:dyDescent="0.2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6"/>
    </row>
    <row r="12" spans="1:37" x14ac:dyDescent="0.25">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6"/>
    </row>
    <row r="13" spans="1:37" x14ac:dyDescent="0.2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6"/>
    </row>
    <row r="14" spans="1:37" x14ac:dyDescent="0.2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6"/>
    </row>
    <row r="15" spans="1:37" x14ac:dyDescent="0.2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6"/>
    </row>
    <row r="16" spans="1:37" x14ac:dyDescent="0.2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6"/>
    </row>
    <row r="17" spans="1:37" x14ac:dyDescent="0.25">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row>
    <row r="18" spans="1:37" x14ac:dyDescent="0.25">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row>
    <row r="19" spans="1:37" x14ac:dyDescent="0.2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6"/>
    </row>
    <row r="20" spans="1:37" x14ac:dyDescent="0.2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6"/>
    </row>
    <row r="21" spans="1:37" x14ac:dyDescent="0.2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6"/>
    </row>
    <row r="22" spans="1:37" x14ac:dyDescent="0.2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6"/>
    </row>
    <row r="23" spans="1:37" x14ac:dyDescent="0.2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6"/>
    </row>
    <row r="24" spans="1:37" x14ac:dyDescent="0.2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6"/>
    </row>
    <row r="25" spans="1:37" x14ac:dyDescent="0.2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6"/>
    </row>
    <row r="26" spans="1:37" x14ac:dyDescent="0.2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row>
    <row r="27" spans="1:37" x14ac:dyDescent="0.2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row>
    <row r="28" spans="1:37" x14ac:dyDescent="0.2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6"/>
    </row>
    <row r="29" spans="1:37" x14ac:dyDescent="0.25">
      <c r="A29" s="4"/>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6"/>
    </row>
    <row r="30" spans="1:37" x14ac:dyDescent="0.25">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6"/>
    </row>
    <row r="31" spans="1:37" x14ac:dyDescent="0.25">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6"/>
    </row>
    <row r="32" spans="1:37" x14ac:dyDescent="0.25">
      <c r="A32" s="4"/>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6"/>
    </row>
    <row r="33" spans="1:37" x14ac:dyDescent="0.25">
      <c r="A33" s="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6"/>
    </row>
    <row r="34" spans="1:37" x14ac:dyDescent="0.25">
      <c r="A34" s="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6"/>
    </row>
    <row r="35" spans="1:37" ht="15.75" thickBot="1" x14ac:dyDescent="0.3">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9"/>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B1:B8"/>
  <sheetViews>
    <sheetView showGridLines="0" workbookViewId="0">
      <selection activeCell="E13" sqref="E13"/>
    </sheetView>
  </sheetViews>
  <sheetFormatPr defaultRowHeight="15" x14ac:dyDescent="0.25"/>
  <cols>
    <col min="1" max="1" width="4.7109375" customWidth="1"/>
    <col min="2" max="2" width="115.7109375" customWidth="1"/>
    <col min="3" max="55" width="4.7109375" customWidth="1"/>
  </cols>
  <sheetData>
    <row r="1" spans="2:2" ht="21.75" thickBot="1" x14ac:dyDescent="0.3">
      <c r="B1" s="77" t="s">
        <v>30</v>
      </c>
    </row>
    <row r="2" spans="2:2" ht="56.25" x14ac:dyDescent="0.3">
      <c r="B2" s="74" t="s">
        <v>154</v>
      </c>
    </row>
    <row r="3" spans="2:2" ht="18.75" x14ac:dyDescent="0.25">
      <c r="B3" s="75" t="s">
        <v>155</v>
      </c>
    </row>
    <row r="4" spans="2:2" ht="18.75" x14ac:dyDescent="0.25">
      <c r="B4" s="75" t="s">
        <v>156</v>
      </c>
    </row>
    <row r="5" spans="2:2" ht="18.75" x14ac:dyDescent="0.25">
      <c r="B5" s="75" t="s">
        <v>157</v>
      </c>
    </row>
    <row r="6" spans="2:2" ht="18.75" x14ac:dyDescent="0.25">
      <c r="B6" s="75" t="s">
        <v>158</v>
      </c>
    </row>
    <row r="7" spans="2:2" ht="38.25" thickBot="1" x14ac:dyDescent="0.3">
      <c r="B7" s="76" t="s">
        <v>159</v>
      </c>
    </row>
    <row r="8" spans="2:2" ht="21.75" thickBot="1" x14ac:dyDescent="0.3">
      <c r="B8" s="82" t="s">
        <v>30</v>
      </c>
    </row>
  </sheetData>
  <sheetProtection sheet="1" formatCells="0" formatColumns="0" formatRows="0" insertColumns="0" insertRows="0" insertHyperlinks="0" deleteColumns="0" deleteRows="0" sort="0" autoFilter="0" pivotTables="0"/>
  <hyperlinks>
    <hyperlink ref="B1" location="Kalk1!D8" display="ВЕРНУТЬСЯ К КАЛЬКУЛЯТОРУ"/>
    <hyperlink ref="B8" location="Kalk1!D8"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election activeCell="E13" sqref="E13"/>
    </sheetView>
  </sheetViews>
  <sheetFormatPr defaultRowHeight="15" x14ac:dyDescent="0.25"/>
  <cols>
    <col min="1" max="1" width="4.7109375" customWidth="1"/>
    <col min="2" max="2" width="115.7109375" style="78" customWidth="1"/>
    <col min="3" max="3" width="4.7109375" customWidth="1"/>
  </cols>
  <sheetData>
    <row r="1" spans="1:3" ht="15.75" thickBot="1" x14ac:dyDescent="0.3">
      <c r="A1" s="108"/>
      <c r="B1" s="109"/>
      <c r="C1" s="110"/>
    </row>
    <row r="2" spans="1:3" ht="21.75" thickBot="1" x14ac:dyDescent="0.3">
      <c r="A2" s="111"/>
      <c r="B2" s="82" t="s">
        <v>30</v>
      </c>
      <c r="C2" s="112"/>
    </row>
    <row r="3" spans="1:3" x14ac:dyDescent="0.25">
      <c r="A3" s="113"/>
      <c r="B3" s="114"/>
      <c r="C3" s="115"/>
    </row>
  </sheetData>
  <sheetProtection sheet="1" formatCells="0" formatColumns="0" formatRows="0" insertColumns="0" insertRows="0" insertHyperlinks="0" deleteColumns="0" deleteRows="0" sort="0" autoFilter="0" pivotTables="0"/>
  <hyperlinks>
    <hyperlink ref="B2" location="Kalk1!A9" display="ВЕРНУТЬСЯ К КАЛЬКУЛЯТОРУ"/>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showGridLines="0" workbookViewId="0">
      <pane ySplit="1" topLeftCell="A2" activePane="bottomLeft" state="frozen"/>
      <selection activeCell="E13" sqref="E13"/>
      <selection pane="bottomLeft" activeCell="E13" sqref="E13"/>
    </sheetView>
  </sheetViews>
  <sheetFormatPr defaultRowHeight="15" x14ac:dyDescent="0.25"/>
  <cols>
    <col min="1" max="1" width="4.7109375" style="13" customWidth="1"/>
    <col min="2" max="2" width="118.7109375" style="13" customWidth="1"/>
    <col min="3" max="54" width="4.7109375" style="13" customWidth="1"/>
    <col min="55" max="16384" width="9.140625" style="13"/>
  </cols>
  <sheetData>
    <row r="1" spans="2:2" ht="21.75" thickBot="1" x14ac:dyDescent="0.3">
      <c r="B1" s="82" t="s">
        <v>30</v>
      </c>
    </row>
    <row r="2" spans="2:2" ht="18.75" x14ac:dyDescent="0.25">
      <c r="B2" s="79" t="s">
        <v>160</v>
      </c>
    </row>
    <row r="3" spans="2:2" ht="18.75" x14ac:dyDescent="0.25">
      <c r="B3" s="79" t="s">
        <v>161</v>
      </c>
    </row>
    <row r="4" spans="2:2" ht="37.5" x14ac:dyDescent="0.25">
      <c r="B4" s="80" t="s">
        <v>163</v>
      </c>
    </row>
    <row r="5" spans="2:2" ht="93.75" x14ac:dyDescent="0.25">
      <c r="B5" s="80" t="s">
        <v>164</v>
      </c>
    </row>
    <row r="6" spans="2:2" ht="75" x14ac:dyDescent="0.25">
      <c r="B6" s="80" t="s">
        <v>162</v>
      </c>
    </row>
    <row r="7" spans="2:2" ht="75" x14ac:dyDescent="0.25">
      <c r="B7" s="79" t="s">
        <v>165</v>
      </c>
    </row>
    <row r="8" spans="2:2" ht="37.5" x14ac:dyDescent="0.25">
      <c r="B8" s="80" t="s">
        <v>166</v>
      </c>
    </row>
    <row r="9" spans="2:2" ht="18.75" x14ac:dyDescent="0.25">
      <c r="B9" s="79" t="s">
        <v>160</v>
      </c>
    </row>
    <row r="10" spans="2:2" ht="18.75" x14ac:dyDescent="0.25">
      <c r="B10" s="79" t="s">
        <v>161</v>
      </c>
    </row>
    <row r="11" spans="2:2" ht="37.5" x14ac:dyDescent="0.25">
      <c r="B11" s="80" t="s">
        <v>163</v>
      </c>
    </row>
    <row r="12" spans="2:2" ht="93.75" x14ac:dyDescent="0.25">
      <c r="B12" s="80" t="s">
        <v>164</v>
      </c>
    </row>
    <row r="13" spans="2:2" ht="75" x14ac:dyDescent="0.25">
      <c r="B13" s="80" t="s">
        <v>162</v>
      </c>
    </row>
    <row r="14" spans="2:2" ht="75" x14ac:dyDescent="0.25">
      <c r="B14" s="79" t="s">
        <v>165</v>
      </c>
    </row>
    <row r="15" spans="2:2" ht="38.25" thickBot="1" x14ac:dyDescent="0.3">
      <c r="B15" s="80" t="s">
        <v>166</v>
      </c>
    </row>
    <row r="16" spans="2:2" ht="21.75" thickBot="1" x14ac:dyDescent="0.3">
      <c r="B16" s="82" t="s">
        <v>30</v>
      </c>
    </row>
  </sheetData>
  <sheetProtection sheet="1" formatCells="0" formatColumns="0" formatRows="0" insertColumns="0" insertRows="0" insertHyperlinks="0" deleteColumns="0" deleteRows="0" sort="0" autoFilter="0" pivotTables="0"/>
  <hyperlinks>
    <hyperlink ref="B1" location="Kalk1!D9" display="ВЕРНУТЬСЯ К КАЛЬКУЛЯТОРУ"/>
    <hyperlink ref="B16" location="Kalk1!D9"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election activeCell="E13" sqref="E13"/>
    </sheetView>
  </sheetViews>
  <sheetFormatPr defaultRowHeight="15" x14ac:dyDescent="0.25"/>
  <cols>
    <col min="1" max="1" width="4.7109375" customWidth="1"/>
    <col min="2" max="2" width="115.7109375" style="78" customWidth="1"/>
    <col min="3" max="3" width="4.7109375" customWidth="1"/>
  </cols>
  <sheetData>
    <row r="1" spans="1:3" ht="15.75" thickBot="1" x14ac:dyDescent="0.3">
      <c r="A1" s="108"/>
      <c r="B1" s="109"/>
      <c r="C1" s="110"/>
    </row>
    <row r="2" spans="1:3" ht="21.75" thickBot="1" x14ac:dyDescent="0.3">
      <c r="A2" s="111"/>
      <c r="B2" s="81" t="s">
        <v>30</v>
      </c>
      <c r="C2" s="112"/>
    </row>
    <row r="3" spans="1:3" x14ac:dyDescent="0.25">
      <c r="A3" s="113"/>
      <c r="B3" s="114"/>
      <c r="C3" s="115"/>
    </row>
  </sheetData>
  <sheetProtection sheet="1" formatCells="0" formatColumns="0" formatRows="0" insertColumns="0" insertRows="0" insertHyperlinks="0" deleteColumns="0" deleteRows="0" sort="0" autoFilter="0" pivotTables="0"/>
  <hyperlinks>
    <hyperlink ref="B2" location="Kalk1!A10"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showGridLines="0" workbookViewId="0">
      <pane ySplit="1" topLeftCell="A2" activePane="bottomLeft" state="frozen"/>
      <selection activeCell="E13" sqref="E13"/>
      <selection pane="bottomLeft" activeCell="E13" sqref="E13"/>
    </sheetView>
  </sheetViews>
  <sheetFormatPr defaultRowHeight="15" x14ac:dyDescent="0.25"/>
  <cols>
    <col min="1" max="1" width="4.7109375" style="33" customWidth="1"/>
    <col min="2" max="2" width="115.7109375" style="83" customWidth="1"/>
    <col min="3" max="46" width="4.7109375" style="33" customWidth="1"/>
    <col min="47" max="16384" width="9.140625" style="33"/>
  </cols>
  <sheetData>
    <row r="1" spans="2:2" ht="19.5" thickBot="1" x14ac:dyDescent="0.3">
      <c r="B1" s="54" t="s">
        <v>30</v>
      </c>
    </row>
    <row r="2" spans="2:2" ht="93.75" x14ac:dyDescent="0.25">
      <c r="B2" s="85" t="s">
        <v>167</v>
      </c>
    </row>
    <row r="3" spans="2:2" ht="18.75" x14ac:dyDescent="0.25">
      <c r="B3" s="86" t="s">
        <v>179</v>
      </c>
    </row>
    <row r="4" spans="2:2" ht="356.25" x14ac:dyDescent="0.25">
      <c r="B4" s="51" t="s">
        <v>180</v>
      </c>
    </row>
    <row r="5" spans="2:2" ht="206.25" x14ac:dyDescent="0.25">
      <c r="B5" s="51" t="s">
        <v>168</v>
      </c>
    </row>
    <row r="6" spans="2:2" ht="18.75" x14ac:dyDescent="0.25">
      <c r="B6" s="86" t="s">
        <v>186</v>
      </c>
    </row>
    <row r="7" spans="2:2" ht="206.25" x14ac:dyDescent="0.25">
      <c r="B7" s="51" t="s">
        <v>187</v>
      </c>
    </row>
    <row r="8" spans="2:2" ht="150" x14ac:dyDescent="0.25">
      <c r="B8" s="51" t="s">
        <v>169</v>
      </c>
    </row>
    <row r="9" spans="2:2" ht="18.75" x14ac:dyDescent="0.25">
      <c r="B9" s="86" t="s">
        <v>181</v>
      </c>
    </row>
    <row r="10" spans="2:2" ht="93.75" x14ac:dyDescent="0.25">
      <c r="B10" s="51" t="s">
        <v>182</v>
      </c>
    </row>
    <row r="11" spans="2:2" ht="150" x14ac:dyDescent="0.25">
      <c r="B11" s="51" t="s">
        <v>170</v>
      </c>
    </row>
    <row r="12" spans="2:2" ht="131.25" x14ac:dyDescent="0.25">
      <c r="B12" s="51" t="s">
        <v>171</v>
      </c>
    </row>
    <row r="13" spans="2:2" ht="18.75" x14ac:dyDescent="0.25">
      <c r="B13" s="86" t="s">
        <v>183</v>
      </c>
    </row>
    <row r="14" spans="2:2" ht="187.5" x14ac:dyDescent="0.25">
      <c r="B14" s="51" t="s">
        <v>184</v>
      </c>
    </row>
    <row r="15" spans="2:2" ht="18.75" x14ac:dyDescent="0.25">
      <c r="B15" s="86" t="s">
        <v>185</v>
      </c>
    </row>
    <row r="16" spans="2:2" ht="168.75" x14ac:dyDescent="0.25">
      <c r="B16" s="51" t="s">
        <v>172</v>
      </c>
    </row>
    <row r="17" spans="2:2" ht="18.75" x14ac:dyDescent="0.25">
      <c r="B17" s="51" t="s">
        <v>173</v>
      </c>
    </row>
    <row r="18" spans="2:2" ht="18.75" x14ac:dyDescent="0.25">
      <c r="B18" s="51" t="s">
        <v>174</v>
      </c>
    </row>
    <row r="19" spans="2:2" ht="18.75" x14ac:dyDescent="0.25">
      <c r="B19" s="51" t="s">
        <v>175</v>
      </c>
    </row>
    <row r="20" spans="2:2" ht="18.75" x14ac:dyDescent="0.25">
      <c r="B20" s="51" t="s">
        <v>176</v>
      </c>
    </row>
    <row r="21" spans="2:2" ht="18.75" x14ac:dyDescent="0.25">
      <c r="B21" s="51" t="s">
        <v>177</v>
      </c>
    </row>
    <row r="22" spans="2:2" ht="75.75" thickBot="1" x14ac:dyDescent="0.3">
      <c r="B22" s="53" t="s">
        <v>178</v>
      </c>
    </row>
    <row r="23" spans="2:2" ht="19.5" thickBot="1" x14ac:dyDescent="0.3">
      <c r="B23" s="84" t="s">
        <v>30</v>
      </c>
    </row>
  </sheetData>
  <sheetProtection sheet="1" formatCells="0" formatColumns="0" formatRows="0" insertColumns="0" insertRows="0" insertHyperlinks="0" deleteColumns="0" deleteRows="0" sort="0" autoFilter="0" pivotTables="0"/>
  <hyperlinks>
    <hyperlink ref="B1" location="Kalk1!A11" display="ВЕРНУТЬСЯ К КАЛЬКУЛЯТОРУ"/>
    <hyperlink ref="B23" location="'Калькулятор 3'!A1" display="ВЕРНУТЬСЯ К КАЛЬКУЛЯТОР"/>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9"/>
  <sheetViews>
    <sheetView showGridLines="0" workbookViewId="0">
      <pane ySplit="1" topLeftCell="A2" activePane="bottomLeft" state="frozen"/>
      <selection activeCell="E13" sqref="E13"/>
      <selection pane="bottomLeft" activeCell="E13" sqref="E13"/>
    </sheetView>
  </sheetViews>
  <sheetFormatPr defaultRowHeight="15" x14ac:dyDescent="0.25"/>
  <cols>
    <col min="1" max="1" width="4.7109375" style="33" customWidth="1"/>
    <col min="2" max="2" width="115.7109375" style="33" customWidth="1"/>
    <col min="3" max="51" width="4.7109375" style="33" customWidth="1"/>
    <col min="52" max="16384" width="9.140625" style="33"/>
  </cols>
  <sheetData>
    <row r="1" spans="2:2" ht="21.75" thickBot="1" x14ac:dyDescent="0.3">
      <c r="B1" s="82" t="s">
        <v>30</v>
      </c>
    </row>
    <row r="2" spans="2:2" ht="112.5" x14ac:dyDescent="0.25">
      <c r="B2" s="87" t="s">
        <v>210</v>
      </c>
    </row>
    <row r="3" spans="2:2" ht="37.5" x14ac:dyDescent="0.25">
      <c r="B3" s="55" t="s">
        <v>188</v>
      </c>
    </row>
    <row r="4" spans="2:2" ht="18.75" x14ac:dyDescent="0.25">
      <c r="B4" s="55" t="s">
        <v>189</v>
      </c>
    </row>
    <row r="5" spans="2:2" ht="18.75" x14ac:dyDescent="0.25">
      <c r="B5" s="55" t="s">
        <v>190</v>
      </c>
    </row>
    <row r="6" spans="2:2" ht="37.5" x14ac:dyDescent="0.25">
      <c r="B6" s="55" t="s">
        <v>191</v>
      </c>
    </row>
    <row r="7" spans="2:2" ht="75" x14ac:dyDescent="0.25">
      <c r="B7" s="55" t="s">
        <v>192</v>
      </c>
    </row>
    <row r="8" spans="2:2" ht="93.75" x14ac:dyDescent="0.25">
      <c r="B8" s="55" t="s">
        <v>193</v>
      </c>
    </row>
    <row r="9" spans="2:2" ht="112.5" x14ac:dyDescent="0.25">
      <c r="B9" s="55" t="s">
        <v>194</v>
      </c>
    </row>
    <row r="10" spans="2:2" ht="243.75" x14ac:dyDescent="0.25">
      <c r="B10" s="55" t="s">
        <v>195</v>
      </c>
    </row>
    <row r="11" spans="2:2" ht="131.25" x14ac:dyDescent="0.25">
      <c r="B11" s="55" t="s">
        <v>196</v>
      </c>
    </row>
    <row r="12" spans="2:2" ht="187.5" x14ac:dyDescent="0.25">
      <c r="B12" s="55" t="s">
        <v>197</v>
      </c>
    </row>
    <row r="13" spans="2:2" ht="93.75" x14ac:dyDescent="0.3">
      <c r="B13" s="88" t="s">
        <v>198</v>
      </c>
    </row>
    <row r="14" spans="2:2" ht="112.5" x14ac:dyDescent="0.3">
      <c r="B14" s="88" t="s">
        <v>199</v>
      </c>
    </row>
    <row r="15" spans="2:2" ht="112.5" x14ac:dyDescent="0.3">
      <c r="B15" s="88" t="s">
        <v>200</v>
      </c>
    </row>
    <row r="16" spans="2:2" ht="37.5" x14ac:dyDescent="0.25">
      <c r="B16" s="55" t="s">
        <v>137</v>
      </c>
    </row>
    <row r="17" spans="2:2" ht="37.5" x14ac:dyDescent="0.25">
      <c r="B17" s="55" t="s">
        <v>201</v>
      </c>
    </row>
    <row r="18" spans="2:2" ht="56.25" x14ac:dyDescent="0.25">
      <c r="B18" s="55" t="s">
        <v>202</v>
      </c>
    </row>
    <row r="19" spans="2:2" ht="18.75" x14ac:dyDescent="0.25">
      <c r="B19" s="55"/>
    </row>
    <row r="20" spans="2:2" ht="112.5" x14ac:dyDescent="0.25">
      <c r="B20" s="89" t="s">
        <v>203</v>
      </c>
    </row>
    <row r="21" spans="2:2" ht="18.75" x14ac:dyDescent="0.25">
      <c r="B21" s="55"/>
    </row>
    <row r="22" spans="2:2" ht="56.25" x14ac:dyDescent="0.25">
      <c r="B22" s="55" t="s">
        <v>204</v>
      </c>
    </row>
    <row r="23" spans="2:2" ht="37.5" x14ac:dyDescent="0.25">
      <c r="B23" s="55" t="s">
        <v>205</v>
      </c>
    </row>
    <row r="24" spans="2:2" ht="75" x14ac:dyDescent="0.25">
      <c r="B24" s="55" t="s">
        <v>206</v>
      </c>
    </row>
    <row r="25" spans="2:2" ht="37.5" x14ac:dyDescent="0.25">
      <c r="B25" s="55" t="s">
        <v>207</v>
      </c>
    </row>
    <row r="26" spans="2:2" ht="150" x14ac:dyDescent="0.3">
      <c r="B26" s="88" t="s">
        <v>208</v>
      </c>
    </row>
    <row r="27" spans="2:2" ht="187.5" x14ac:dyDescent="0.3">
      <c r="B27" s="88" t="s">
        <v>209</v>
      </c>
    </row>
    <row r="28" spans="2:2" ht="15.75" thickBot="1" x14ac:dyDescent="0.3">
      <c r="B28" s="90"/>
    </row>
    <row r="29" spans="2:2" ht="21.75" thickBot="1" x14ac:dyDescent="0.3">
      <c r="B29" s="82" t="s">
        <v>30</v>
      </c>
    </row>
  </sheetData>
  <sheetProtection sheet="1" formatCells="0" formatColumns="0" formatRows="0" insertColumns="0" insertRows="0" insertHyperlinks="0" deleteColumns="0" deleteRows="0" sort="0" autoFilter="0" pivotTables="0"/>
  <hyperlinks>
    <hyperlink ref="B1" location="Kalk1!D11" display="ВЕРНУТЬСЯ К КАЛЬКУЛЯТОРУ"/>
    <hyperlink ref="B29" location="Kalk1!D11" display="ВЕРНУТЬСЯ К КАЛЬКУЛЯТОРУ"/>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showGridLines="0" workbookViewId="0">
      <selection activeCell="E13" sqref="E13"/>
    </sheetView>
  </sheetViews>
  <sheetFormatPr defaultRowHeight="18.75" x14ac:dyDescent="0.3"/>
  <cols>
    <col min="1" max="1" width="4.7109375" style="48" customWidth="1"/>
    <col min="2" max="2" width="82" style="48" customWidth="1"/>
    <col min="3" max="53" width="4.7109375" style="48" customWidth="1"/>
    <col min="54" max="16384" width="9.140625" style="48"/>
  </cols>
  <sheetData>
    <row r="1" spans="2:2" ht="21.75" thickBot="1" x14ac:dyDescent="0.35">
      <c r="B1" s="77" t="s">
        <v>30</v>
      </c>
    </row>
    <row r="2" spans="2:2" ht="56.25" x14ac:dyDescent="0.3">
      <c r="B2" s="91" t="s">
        <v>31</v>
      </c>
    </row>
    <row r="3" spans="2:2" x14ac:dyDescent="0.3">
      <c r="B3" s="92" t="s">
        <v>32</v>
      </c>
    </row>
    <row r="4" spans="2:2" ht="75" x14ac:dyDescent="0.3">
      <c r="B4" s="93" t="s">
        <v>33</v>
      </c>
    </row>
    <row r="5" spans="2:2" ht="37.5" x14ac:dyDescent="0.3">
      <c r="B5" s="93" t="s">
        <v>211</v>
      </c>
    </row>
    <row r="6" spans="2:2" ht="37.5" x14ac:dyDescent="0.3">
      <c r="B6" s="93" t="s">
        <v>34</v>
      </c>
    </row>
    <row r="7" spans="2:2" ht="19.5" thickBot="1" x14ac:dyDescent="0.35">
      <c r="B7" s="94" t="s">
        <v>35</v>
      </c>
    </row>
    <row r="8" spans="2:2" ht="21.75" thickBot="1" x14ac:dyDescent="0.35">
      <c r="B8" s="82" t="s">
        <v>30</v>
      </c>
    </row>
  </sheetData>
  <sheetProtection sheet="1" formatCells="0" formatColumns="0" formatRows="0" insertColumns="0" insertRows="0" insertHyperlinks="0" deleteColumns="0" deleteRows="0" sort="0" autoFilter="0" pivotTables="0"/>
  <hyperlinks>
    <hyperlink ref="B1" location="Kalk1!A12" display="ВЕРНУТЬСЯ К КАЛЬКУЛЯТОРУ"/>
    <hyperlink ref="B8" location="Kalk1!A12" display="ВЕРНУТЬСЯ К КАЛЬКУЛЯТОРУ"/>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election activeCell="E13" sqref="E13"/>
    </sheetView>
  </sheetViews>
  <sheetFormatPr defaultRowHeight="15" x14ac:dyDescent="0.25"/>
  <cols>
    <col min="1" max="1" width="4.7109375" customWidth="1"/>
    <col min="2" max="2" width="115.7109375" style="78" customWidth="1"/>
    <col min="3" max="3" width="4.7109375" customWidth="1"/>
  </cols>
  <sheetData>
    <row r="1" spans="1:3" ht="15.75" thickBot="1" x14ac:dyDescent="0.3">
      <c r="A1" s="108"/>
      <c r="B1" s="109"/>
      <c r="C1" s="110"/>
    </row>
    <row r="2" spans="1:3" ht="21.75" thickBot="1" x14ac:dyDescent="0.3">
      <c r="A2" s="111"/>
      <c r="B2" s="82" t="s">
        <v>30</v>
      </c>
      <c r="C2" s="112"/>
    </row>
    <row r="3" spans="1:3" x14ac:dyDescent="0.25">
      <c r="A3" s="113"/>
      <c r="B3" s="114"/>
      <c r="C3" s="115"/>
    </row>
  </sheetData>
  <sheetProtection sheet="1" formatCells="0" formatColumns="0" formatRows="0" insertColumns="0" insertRows="0" insertHyperlinks="0" deleteColumns="0" deleteRows="0" sort="0" autoFilter="0" pivotTables="0"/>
  <hyperlinks>
    <hyperlink ref="B2" location="Kalk1!D12" display="ВЕРНУТЬСЯ К КАЛЬКУЛЯТОРУ"/>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showGridLines="0" workbookViewId="0">
      <selection activeCell="E13" sqref="E13"/>
    </sheetView>
  </sheetViews>
  <sheetFormatPr defaultRowHeight="15" x14ac:dyDescent="0.25"/>
  <cols>
    <col min="1" max="1" width="4.7109375" style="33" customWidth="1"/>
    <col min="2" max="2" width="115.7109375" style="83" customWidth="1"/>
    <col min="3" max="61" width="4.7109375" style="33" customWidth="1"/>
    <col min="62" max="16384" width="9.140625" style="33"/>
  </cols>
  <sheetData>
    <row r="1" spans="2:2" ht="21.75" thickBot="1" x14ac:dyDescent="0.3">
      <c r="B1" s="77" t="s">
        <v>30</v>
      </c>
    </row>
    <row r="2" spans="2:2" ht="131.25" x14ac:dyDescent="0.25">
      <c r="B2" s="85" t="s">
        <v>214</v>
      </c>
    </row>
    <row r="3" spans="2:2" ht="75" x14ac:dyDescent="0.25">
      <c r="B3" s="51" t="s">
        <v>215</v>
      </c>
    </row>
    <row r="4" spans="2:2" ht="75" x14ac:dyDescent="0.25">
      <c r="B4" s="51" t="s">
        <v>216</v>
      </c>
    </row>
    <row r="5" spans="2:2" ht="93.75" x14ac:dyDescent="0.25">
      <c r="B5" s="51" t="s">
        <v>217</v>
      </c>
    </row>
    <row r="6" spans="2:2" ht="75" x14ac:dyDescent="0.25">
      <c r="B6" s="51" t="s">
        <v>218</v>
      </c>
    </row>
    <row r="7" spans="2:2" ht="93.75" x14ac:dyDescent="0.25">
      <c r="B7" s="51" t="s">
        <v>219</v>
      </c>
    </row>
    <row r="8" spans="2:2" ht="75" x14ac:dyDescent="0.25">
      <c r="B8" s="51" t="s">
        <v>220</v>
      </c>
    </row>
    <row r="9" spans="2:2" ht="37.5" x14ac:dyDescent="0.25">
      <c r="B9" s="51" t="s">
        <v>221</v>
      </c>
    </row>
    <row r="10" spans="2:2" ht="15.75" x14ac:dyDescent="0.25">
      <c r="B10" s="96" t="s">
        <v>222</v>
      </c>
    </row>
    <row r="11" spans="2:2" ht="15.75" x14ac:dyDescent="0.25">
      <c r="B11" s="96" t="s">
        <v>223</v>
      </c>
    </row>
    <row r="12" spans="2:2" ht="15.75" x14ac:dyDescent="0.25">
      <c r="B12" s="96" t="s">
        <v>224</v>
      </c>
    </row>
    <row r="13" spans="2:2" ht="15.75" x14ac:dyDescent="0.25">
      <c r="B13" s="96" t="s">
        <v>225</v>
      </c>
    </row>
    <row r="14" spans="2:2" ht="15.75" x14ac:dyDescent="0.25">
      <c r="B14" s="96" t="s">
        <v>226</v>
      </c>
    </row>
    <row r="15" spans="2:2" ht="59.25" customHeight="1" x14ac:dyDescent="0.25">
      <c r="B15" s="51" t="s">
        <v>227</v>
      </c>
    </row>
    <row r="16" spans="2:2" ht="75" x14ac:dyDescent="0.25">
      <c r="B16" s="51" t="s">
        <v>228</v>
      </c>
    </row>
    <row r="17" spans="2:2" ht="18.75" x14ac:dyDescent="0.25">
      <c r="B17" s="51" t="s">
        <v>229</v>
      </c>
    </row>
    <row r="18" spans="2:2" ht="15.75" x14ac:dyDescent="0.25">
      <c r="B18" s="96" t="s">
        <v>230</v>
      </c>
    </row>
    <row r="19" spans="2:2" ht="15.75" x14ac:dyDescent="0.25">
      <c r="B19" s="96" t="s">
        <v>231</v>
      </c>
    </row>
    <row r="20" spans="2:2" ht="15.75" x14ac:dyDescent="0.25">
      <c r="B20" s="96" t="s">
        <v>232</v>
      </c>
    </row>
    <row r="21" spans="2:2" ht="15.75" x14ac:dyDescent="0.25">
      <c r="B21" s="96" t="s">
        <v>233</v>
      </c>
    </row>
    <row r="22" spans="2:2" ht="15.75" thickBot="1" x14ac:dyDescent="0.3">
      <c r="B22" s="95"/>
    </row>
    <row r="23" spans="2:2" ht="21" x14ac:dyDescent="0.25">
      <c r="B23" s="77" t="s">
        <v>30</v>
      </c>
    </row>
  </sheetData>
  <sheetProtection sheet="1" formatCells="0" formatColumns="0" formatRows="0" insertColumns="0" insertRows="0" insertHyperlinks="0" deleteColumns="0" deleteRows="0" sort="0" autoFilter="0" pivotTables="0"/>
  <hyperlinks>
    <hyperlink ref="B1" location="Kalk1!A13" display="ВЕРНУТЬСЯ К КАЛЬКУЛЯТОРУ"/>
    <hyperlink ref="B23" location="Kalk1!A13" display="ВЕРНУТЬСЯ К КАЛЬКУЛЯТОРУ"/>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4"/>
  <sheetViews>
    <sheetView showGridLines="0" workbookViewId="0">
      <pane ySplit="1" topLeftCell="A2" activePane="bottomLeft" state="frozen"/>
      <selection activeCell="E13" sqref="E13"/>
      <selection pane="bottomLeft" activeCell="E13" sqref="E13"/>
    </sheetView>
  </sheetViews>
  <sheetFormatPr defaultRowHeight="18.75" x14ac:dyDescent="0.3"/>
  <cols>
    <col min="1" max="1" width="4.7109375" style="48" customWidth="1"/>
    <col min="2" max="2" width="116.5703125" style="48" customWidth="1"/>
    <col min="3" max="43" width="4.7109375" style="48" customWidth="1"/>
    <col min="44" max="16384" width="9.140625" style="48"/>
  </cols>
  <sheetData>
    <row r="1" spans="2:2" ht="21.75" thickBot="1" x14ac:dyDescent="0.35">
      <c r="B1" s="82" t="s">
        <v>30</v>
      </c>
    </row>
    <row r="2" spans="2:2" ht="93.75" x14ac:dyDescent="0.3">
      <c r="B2" s="85" t="s">
        <v>234</v>
      </c>
    </row>
    <row r="3" spans="2:2" ht="37.5" x14ac:dyDescent="0.3">
      <c r="B3" s="97" t="s">
        <v>235</v>
      </c>
    </row>
    <row r="4" spans="2:2" ht="37.5" x14ac:dyDescent="0.3">
      <c r="B4" s="97" t="s">
        <v>236</v>
      </c>
    </row>
    <row r="5" spans="2:2" ht="56.25" x14ac:dyDescent="0.3">
      <c r="B5" s="97" t="s">
        <v>237</v>
      </c>
    </row>
    <row r="6" spans="2:2" ht="112.5" x14ac:dyDescent="0.3">
      <c r="B6" s="97" t="s">
        <v>238</v>
      </c>
    </row>
    <row r="7" spans="2:2" ht="131.25" x14ac:dyDescent="0.3">
      <c r="B7" s="97" t="s">
        <v>239</v>
      </c>
    </row>
    <row r="8" spans="2:2" ht="56.25" x14ac:dyDescent="0.3">
      <c r="B8" s="97" t="s">
        <v>240</v>
      </c>
    </row>
    <row r="9" spans="2:2" x14ac:dyDescent="0.3">
      <c r="B9" s="97" t="s">
        <v>241</v>
      </c>
    </row>
    <row r="10" spans="2:2" ht="37.5" x14ac:dyDescent="0.3">
      <c r="B10" s="97" t="s">
        <v>242</v>
      </c>
    </row>
    <row r="11" spans="2:2" ht="75" x14ac:dyDescent="0.3">
      <c r="B11" s="97" t="s">
        <v>243</v>
      </c>
    </row>
    <row r="12" spans="2:2" ht="93.75" x14ac:dyDescent="0.3">
      <c r="B12" s="97" t="s">
        <v>244</v>
      </c>
    </row>
    <row r="13" spans="2:2" ht="131.25" x14ac:dyDescent="0.3">
      <c r="B13" s="97" t="s">
        <v>245</v>
      </c>
    </row>
    <row r="14" spans="2:2" ht="93.75" x14ac:dyDescent="0.3">
      <c r="B14" s="97" t="s">
        <v>246</v>
      </c>
    </row>
    <row r="15" spans="2:2" ht="56.25" x14ac:dyDescent="0.3">
      <c r="B15" s="97" t="s">
        <v>247</v>
      </c>
    </row>
    <row r="16" spans="2:2" ht="112.5" x14ac:dyDescent="0.3">
      <c r="B16" s="97" t="s">
        <v>248</v>
      </c>
    </row>
    <row r="17" spans="2:2" ht="56.25" x14ac:dyDescent="0.3">
      <c r="B17" s="97" t="s">
        <v>249</v>
      </c>
    </row>
    <row r="18" spans="2:2" ht="37.5" x14ac:dyDescent="0.3">
      <c r="B18" s="97" t="s">
        <v>250</v>
      </c>
    </row>
    <row r="19" spans="2:2" ht="37.5" x14ac:dyDescent="0.3">
      <c r="B19" s="97" t="s">
        <v>251</v>
      </c>
    </row>
    <row r="20" spans="2:2" ht="37.5" x14ac:dyDescent="0.3">
      <c r="B20" s="97" t="s">
        <v>252</v>
      </c>
    </row>
    <row r="21" spans="2:2" ht="131.25" x14ac:dyDescent="0.3">
      <c r="B21" s="97" t="s">
        <v>253</v>
      </c>
    </row>
    <row r="22" spans="2:2" ht="168.75" x14ac:dyDescent="0.3">
      <c r="B22" s="97" t="s">
        <v>254</v>
      </c>
    </row>
    <row r="23" spans="2:2" ht="75" x14ac:dyDescent="0.3">
      <c r="B23" s="97" t="s">
        <v>255</v>
      </c>
    </row>
    <row r="24" spans="2:2" ht="131.25" x14ac:dyDescent="0.3">
      <c r="B24" s="97" t="s">
        <v>256</v>
      </c>
    </row>
    <row r="25" spans="2:2" ht="75" x14ac:dyDescent="0.3">
      <c r="B25" s="97" t="s">
        <v>257</v>
      </c>
    </row>
    <row r="26" spans="2:2" ht="93.75" x14ac:dyDescent="0.3">
      <c r="B26" s="97" t="s">
        <v>258</v>
      </c>
    </row>
    <row r="27" spans="2:2" ht="37.5" x14ac:dyDescent="0.3">
      <c r="B27" s="97" t="s">
        <v>259</v>
      </c>
    </row>
    <row r="28" spans="2:2" ht="75" x14ac:dyDescent="0.3">
      <c r="B28" s="97" t="s">
        <v>260</v>
      </c>
    </row>
    <row r="29" spans="2:2" ht="37.5" x14ac:dyDescent="0.3">
      <c r="B29" s="97" t="s">
        <v>261</v>
      </c>
    </row>
    <row r="30" spans="2:2" ht="56.25" x14ac:dyDescent="0.3">
      <c r="B30" s="97" t="s">
        <v>262</v>
      </c>
    </row>
    <row r="31" spans="2:2" ht="281.25" x14ac:dyDescent="0.3">
      <c r="B31" s="97" t="s">
        <v>263</v>
      </c>
    </row>
    <row r="32" spans="2:2" ht="75" x14ac:dyDescent="0.3">
      <c r="B32" s="97" t="s">
        <v>264</v>
      </c>
    </row>
    <row r="33" spans="2:2" ht="75" x14ac:dyDescent="0.3">
      <c r="B33" s="97" t="s">
        <v>265</v>
      </c>
    </row>
    <row r="34" spans="2:2" ht="93.75" x14ac:dyDescent="0.3">
      <c r="B34" s="97" t="s">
        <v>266</v>
      </c>
    </row>
    <row r="35" spans="2:2" ht="168.75" x14ac:dyDescent="0.3">
      <c r="B35" s="97" t="s">
        <v>267</v>
      </c>
    </row>
    <row r="36" spans="2:2" ht="93.75" x14ac:dyDescent="0.3">
      <c r="B36" s="97" t="s">
        <v>268</v>
      </c>
    </row>
    <row r="37" spans="2:2" ht="75" x14ac:dyDescent="0.3">
      <c r="B37" s="97" t="s">
        <v>269</v>
      </c>
    </row>
    <row r="38" spans="2:2" ht="37.5" x14ac:dyDescent="0.3">
      <c r="B38" s="97" t="s">
        <v>270</v>
      </c>
    </row>
    <row r="39" spans="2:2" ht="168.75" x14ac:dyDescent="0.3">
      <c r="B39" s="97" t="s">
        <v>271</v>
      </c>
    </row>
    <row r="40" spans="2:2" ht="56.25" x14ac:dyDescent="0.3">
      <c r="B40" s="97" t="s">
        <v>272</v>
      </c>
    </row>
    <row r="41" spans="2:2" ht="187.5" x14ac:dyDescent="0.3">
      <c r="B41" s="97" t="s">
        <v>273</v>
      </c>
    </row>
    <row r="42" spans="2:2" ht="75" x14ac:dyDescent="0.3">
      <c r="B42" s="97" t="s">
        <v>274</v>
      </c>
    </row>
    <row r="43" spans="2:2" ht="56.25" x14ac:dyDescent="0.3">
      <c r="B43" s="97" t="s">
        <v>275</v>
      </c>
    </row>
    <row r="44" spans="2:2" ht="56.25" x14ac:dyDescent="0.3">
      <c r="B44" s="97" t="s">
        <v>276</v>
      </c>
    </row>
    <row r="45" spans="2:2" ht="37.5" x14ac:dyDescent="0.3">
      <c r="B45" s="97" t="s">
        <v>277</v>
      </c>
    </row>
    <row r="46" spans="2:2" ht="93.75" x14ac:dyDescent="0.3">
      <c r="B46" s="97" t="s">
        <v>278</v>
      </c>
    </row>
    <row r="47" spans="2:2" ht="56.25" x14ac:dyDescent="0.3">
      <c r="B47" s="97" t="s">
        <v>279</v>
      </c>
    </row>
    <row r="48" spans="2:2" ht="56.25" x14ac:dyDescent="0.3">
      <c r="B48" s="97" t="s">
        <v>280</v>
      </c>
    </row>
    <row r="49" spans="2:2" ht="75" x14ac:dyDescent="0.3">
      <c r="B49" s="97" t="s">
        <v>281</v>
      </c>
    </row>
    <row r="50" spans="2:2" ht="168.75" x14ac:dyDescent="0.3">
      <c r="B50" s="97" t="s">
        <v>282</v>
      </c>
    </row>
    <row r="51" spans="2:2" ht="37.5" x14ac:dyDescent="0.3">
      <c r="B51" s="97" t="s">
        <v>283</v>
      </c>
    </row>
    <row r="52" spans="2:2" ht="37.5" x14ac:dyDescent="0.3">
      <c r="B52" s="97" t="s">
        <v>284</v>
      </c>
    </row>
    <row r="53" spans="2:2" ht="75" x14ac:dyDescent="0.3">
      <c r="B53" s="97" t="s">
        <v>285</v>
      </c>
    </row>
    <row r="54" spans="2:2" ht="131.25" x14ac:dyDescent="0.3">
      <c r="B54" s="97" t="s">
        <v>286</v>
      </c>
    </row>
    <row r="55" spans="2:2" ht="318.75" x14ac:dyDescent="0.3">
      <c r="B55" s="97" t="s">
        <v>287</v>
      </c>
    </row>
    <row r="56" spans="2:2" ht="75" x14ac:dyDescent="0.3">
      <c r="B56" s="97" t="s">
        <v>288</v>
      </c>
    </row>
    <row r="57" spans="2:2" x14ac:dyDescent="0.3">
      <c r="B57" s="97" t="s">
        <v>289</v>
      </c>
    </row>
    <row r="58" spans="2:2" ht="37.5" x14ac:dyDescent="0.3">
      <c r="B58" s="97" t="s">
        <v>290</v>
      </c>
    </row>
    <row r="59" spans="2:2" ht="150" x14ac:dyDescent="0.3">
      <c r="B59" s="97" t="s">
        <v>291</v>
      </c>
    </row>
    <row r="60" spans="2:2" ht="37.5" x14ac:dyDescent="0.3">
      <c r="B60" s="97" t="s">
        <v>292</v>
      </c>
    </row>
    <row r="61" spans="2:2" ht="131.25" x14ac:dyDescent="0.3">
      <c r="B61" s="97" t="s">
        <v>293</v>
      </c>
    </row>
    <row r="62" spans="2:2" ht="131.25" x14ac:dyDescent="0.3">
      <c r="B62" s="97" t="s">
        <v>294</v>
      </c>
    </row>
    <row r="63" spans="2:2" ht="37.5" x14ac:dyDescent="0.3">
      <c r="B63" s="97" t="s">
        <v>295</v>
      </c>
    </row>
    <row r="64" spans="2:2" ht="131.25" x14ac:dyDescent="0.3">
      <c r="B64" s="97" t="s">
        <v>293</v>
      </c>
    </row>
    <row r="65" spans="2:2" ht="75" x14ac:dyDescent="0.3">
      <c r="B65" s="97" t="s">
        <v>296</v>
      </c>
    </row>
    <row r="66" spans="2:2" ht="56.25" x14ac:dyDescent="0.3">
      <c r="B66" s="97" t="s">
        <v>297</v>
      </c>
    </row>
    <row r="67" spans="2:2" ht="112.5" x14ac:dyDescent="0.3">
      <c r="B67" s="97" t="s">
        <v>298</v>
      </c>
    </row>
    <row r="68" spans="2:2" ht="37.5" x14ac:dyDescent="0.3">
      <c r="B68" s="97" t="s">
        <v>299</v>
      </c>
    </row>
    <row r="69" spans="2:2" ht="112.5" x14ac:dyDescent="0.3">
      <c r="B69" s="97" t="s">
        <v>300</v>
      </c>
    </row>
    <row r="70" spans="2:2" ht="75" x14ac:dyDescent="0.3">
      <c r="B70" s="97" t="s">
        <v>301</v>
      </c>
    </row>
    <row r="71" spans="2:2" ht="75" x14ac:dyDescent="0.3">
      <c r="B71" s="97" t="s">
        <v>302</v>
      </c>
    </row>
    <row r="72" spans="2:2" ht="37.5" x14ac:dyDescent="0.3">
      <c r="B72" s="97" t="s">
        <v>303</v>
      </c>
    </row>
    <row r="73" spans="2:2" ht="75.75" thickBot="1" x14ac:dyDescent="0.35">
      <c r="B73" s="98" t="s">
        <v>304</v>
      </c>
    </row>
    <row r="74" spans="2:2" ht="21.75" thickBot="1" x14ac:dyDescent="0.35">
      <c r="B74" s="82" t="s">
        <v>30</v>
      </c>
    </row>
  </sheetData>
  <sheetProtection sheet="1" formatCells="0" formatColumns="0" formatRows="0" insertColumns="0" insertRows="0" insertHyperlinks="0" deleteColumns="0" deleteRows="0" sort="0" autoFilter="0" pivotTables="0"/>
  <hyperlinks>
    <hyperlink ref="B1" location="Kalk1!D13" display="ВЕРНУТЬСЯ К КАЛЬКУЛЯТОРУ"/>
    <hyperlink ref="B74" location="Kalk1!D13"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F13"/>
  <sheetViews>
    <sheetView showGridLines="0" zoomScale="90" zoomScaleNormal="90" workbookViewId="0">
      <pane ySplit="4" topLeftCell="A5" activePane="bottomLeft" state="frozen"/>
      <selection activeCell="E13" sqref="E13"/>
      <selection pane="bottomLeft" activeCell="E5" sqref="E5"/>
    </sheetView>
  </sheetViews>
  <sheetFormatPr defaultRowHeight="15.75" x14ac:dyDescent="0.25"/>
  <cols>
    <col min="1" max="1" width="39.140625" style="10" customWidth="1"/>
    <col min="2" max="2" width="22.7109375" style="10" customWidth="1"/>
    <col min="3" max="3" width="44.28515625" style="10" customWidth="1"/>
    <col min="4" max="4" width="28.85546875" style="10" customWidth="1"/>
    <col min="5" max="5" width="9" style="10" bestFit="1" customWidth="1"/>
    <col min="6" max="6" width="22.85546875" style="10" bestFit="1" customWidth="1"/>
    <col min="7" max="16384" width="9.140625" style="10"/>
  </cols>
  <sheetData>
    <row r="1" spans="1:6" ht="30.95" customHeight="1" x14ac:dyDescent="0.25">
      <c r="A1" s="124" t="s">
        <v>0</v>
      </c>
      <c r="B1" s="124"/>
      <c r="C1" s="124"/>
      <c r="D1" s="124"/>
      <c r="E1" s="124"/>
      <c r="F1" s="124"/>
    </row>
    <row r="2" spans="1:6" ht="26.25" x14ac:dyDescent="0.25">
      <c r="A2" s="125" t="s">
        <v>29</v>
      </c>
      <c r="B2" s="125"/>
      <c r="C2" s="125"/>
      <c r="D2" s="125"/>
      <c r="E2" s="125"/>
      <c r="F2" s="62">
        <f>SUM(F5:F13)</f>
        <v>0</v>
      </c>
    </row>
    <row r="3" spans="1:6" s="11" customFormat="1" ht="12" thickBot="1" x14ac:dyDescent="0.25">
      <c r="A3" s="14"/>
      <c r="B3" s="14"/>
      <c r="C3" s="14"/>
      <c r="D3" s="14"/>
      <c r="E3" s="14"/>
      <c r="F3" s="14"/>
    </row>
    <row r="4" spans="1:6" s="12" customFormat="1" ht="39" thickBot="1" x14ac:dyDescent="0.25">
      <c r="A4" s="15" t="s">
        <v>23</v>
      </c>
      <c r="B4" s="16" t="s">
        <v>24</v>
      </c>
      <c r="C4" s="16" t="s">
        <v>25</v>
      </c>
      <c r="D4" s="17" t="s">
        <v>26</v>
      </c>
      <c r="E4" s="17" t="s">
        <v>27</v>
      </c>
      <c r="F4" s="18" t="s">
        <v>28</v>
      </c>
    </row>
    <row r="5" spans="1:6" ht="47.25" x14ac:dyDescent="0.25">
      <c r="A5" s="99" t="s">
        <v>1</v>
      </c>
      <c r="B5" s="19" t="s">
        <v>36</v>
      </c>
      <c r="C5" s="19" t="s">
        <v>2</v>
      </c>
      <c r="D5" s="103" t="s">
        <v>90</v>
      </c>
      <c r="E5" s="116" t="s">
        <v>3</v>
      </c>
      <c r="F5" s="20" t="str">
        <f>IF(E5="да",20,"не требуется")</f>
        <v>не требуется</v>
      </c>
    </row>
    <row r="6" spans="1:6" ht="78.75" x14ac:dyDescent="0.25">
      <c r="A6" s="100" t="s">
        <v>4</v>
      </c>
      <c r="B6" s="21" t="s">
        <v>36</v>
      </c>
      <c r="C6" s="22" t="s">
        <v>37</v>
      </c>
      <c r="D6" s="104" t="s">
        <v>91</v>
      </c>
      <c r="E6" s="117" t="s">
        <v>3</v>
      </c>
      <c r="F6" s="23" t="str">
        <f>IF(E6="да",50,"не требуется")</f>
        <v>не требуется</v>
      </c>
    </row>
    <row r="7" spans="1:6" ht="47.25" x14ac:dyDescent="0.25">
      <c r="A7" s="100" t="s">
        <v>5</v>
      </c>
      <c r="B7" s="22" t="s">
        <v>36</v>
      </c>
      <c r="C7" s="22" t="s">
        <v>6</v>
      </c>
      <c r="D7" s="104" t="s">
        <v>92</v>
      </c>
      <c r="E7" s="117" t="s">
        <v>3</v>
      </c>
      <c r="F7" s="23" t="str">
        <f>IF(E7="да",7,"не требуется")</f>
        <v>не требуется</v>
      </c>
    </row>
    <row r="8" spans="1:6" ht="63" x14ac:dyDescent="0.25">
      <c r="A8" s="101" t="s">
        <v>7</v>
      </c>
      <c r="B8" s="24" t="s">
        <v>36</v>
      </c>
      <c r="C8" s="24" t="s">
        <v>8</v>
      </c>
      <c r="D8" s="105" t="s">
        <v>93</v>
      </c>
      <c r="E8" s="118" t="s">
        <v>3</v>
      </c>
      <c r="F8" s="25" t="str">
        <f>IF(E8="да",10,"не требуется")</f>
        <v>не требуется</v>
      </c>
    </row>
    <row r="9" spans="1:6" ht="78.75" x14ac:dyDescent="0.25">
      <c r="A9" s="101" t="s">
        <v>305</v>
      </c>
      <c r="B9" s="26" t="s">
        <v>36</v>
      </c>
      <c r="C9" s="27" t="s">
        <v>9</v>
      </c>
      <c r="D9" s="105" t="s">
        <v>94</v>
      </c>
      <c r="E9" s="119" t="s">
        <v>3</v>
      </c>
      <c r="F9" s="28" t="str">
        <f>IF(E9="да",7,"не требуется")</f>
        <v>не требуется</v>
      </c>
    </row>
    <row r="10" spans="1:6" ht="47.25" x14ac:dyDescent="0.25">
      <c r="A10" s="101" t="s">
        <v>10</v>
      </c>
      <c r="B10" s="24" t="s">
        <v>11</v>
      </c>
      <c r="C10" s="24" t="s">
        <v>12</v>
      </c>
      <c r="D10" s="107" t="s">
        <v>13</v>
      </c>
      <c r="E10" s="118" t="s">
        <v>3</v>
      </c>
      <c r="F10" s="29" t="s">
        <v>14</v>
      </c>
    </row>
    <row r="11" spans="1:6" ht="94.5" x14ac:dyDescent="0.25">
      <c r="A11" s="100" t="s">
        <v>15</v>
      </c>
      <c r="B11" s="22" t="s">
        <v>89</v>
      </c>
      <c r="C11" s="21" t="s">
        <v>16</v>
      </c>
      <c r="D11" s="104" t="s">
        <v>212</v>
      </c>
      <c r="E11" s="117" t="s">
        <v>3</v>
      </c>
      <c r="F11" s="23" t="str">
        <f>IF(E11="да",7,"не требуется")</f>
        <v>не требуется</v>
      </c>
    </row>
    <row r="12" spans="1:6" ht="78.75" x14ac:dyDescent="0.25">
      <c r="A12" s="46" t="s">
        <v>17</v>
      </c>
      <c r="B12" s="24" t="s">
        <v>18</v>
      </c>
      <c r="C12" s="30" t="s">
        <v>19</v>
      </c>
      <c r="D12" s="105" t="s">
        <v>213</v>
      </c>
      <c r="E12" s="118" t="s">
        <v>3</v>
      </c>
      <c r="F12" s="25" t="str">
        <f>IF(E12="да",5,"не требуется")</f>
        <v>не требуется</v>
      </c>
    </row>
    <row r="13" spans="1:6" ht="79.5" thickBot="1" x14ac:dyDescent="0.3">
      <c r="A13" s="102" t="s">
        <v>20</v>
      </c>
      <c r="B13" s="31" t="s">
        <v>21</v>
      </c>
      <c r="C13" s="31" t="s">
        <v>22</v>
      </c>
      <c r="D13" s="106" t="s">
        <v>306</v>
      </c>
      <c r="E13" s="120" t="s">
        <v>3</v>
      </c>
      <c r="F13" s="32" t="str">
        <f>IF(E13="да",30,"не требуется")</f>
        <v>не требуется</v>
      </c>
    </row>
  </sheetData>
  <sheetProtection sheet="1" formatCells="0" formatColumns="0" formatRows="0" insertColumns="0" insertRows="0" insertHyperlinks="0" deleteColumns="0" deleteRows="0" sort="0" autoFilter="0" pivotTables="0"/>
  <mergeCells count="2">
    <mergeCell ref="A1:F1"/>
    <mergeCell ref="A2:E2"/>
  </mergeCells>
  <dataValidations count="1">
    <dataValidation type="list" allowBlank="1" showInputMessage="1" showErrorMessage="1" sqref="E5:E13">
      <formula1>"да,нет"</formula1>
    </dataValidation>
  </dataValidations>
  <hyperlinks>
    <hyperlink ref="A5" location="'k101'!A1" display="ПОЛУЧЕНИЕ ГРАДОСТРОИТЕЛЬНОГО ПЛАНА ЗЕМЕЛЬНОГО УЧАСТКА"/>
    <hyperlink ref="A13" location="'k116'!A1" display="ГОСУДАРСТВЕННАЯ РЕГИСТРАЦИЯ ПРАВА СОБСТВЕННОСТИ НА ОБЪЕКТ НЕДВИЖИМОВОГО ИМУЩЕСТВА"/>
    <hyperlink ref="D5" location="'k102'!A1" display="Для получения ГПЗУ"/>
    <hyperlink ref="D13" location="'k117'!A1" display="Для регистрация права на объект"/>
    <hyperlink ref="A6" location="'k103'!A1" display="ПОЛУЧЕНИЕ РАЗРЕШЕНИЯ НА ОТКЛОНЕНИЕ ОТ ПРЕДЕЛЬНЫХ ПАРАМЕТРОВ"/>
    <hyperlink ref="D6" location="'k104'!A1" display="Для получения разрешения на отклонения"/>
    <hyperlink ref="A7" location="'K105'!A1" display="ПОЛУЧЕНИЕ РАЗРЕШЕНИЯ НА СТРОИТЕЛЬСТВО"/>
    <hyperlink ref="D7" location="'k106'!A1" display="Для получения разрешения на строительство"/>
    <hyperlink ref="D11" location="'k113'!B1" display="Для получения разрешения на ввод"/>
    <hyperlink ref="A11" location="'k112'!A1" display="ПОЛУЧЕНИЕ РАЗРЕШЕНИЕ НА ВВОД ОБЪЕКТА В ЭКСПЛУАТАЦИЮ"/>
    <hyperlink ref="D9" location="'k110'!A1" display="Для получения разрешения на проведение земляных работ на территории общего пользования"/>
    <hyperlink ref="A9" location="'k109'!A1" display="ВЫДАЧА РАЗРЕШЕНИЯ (ОРДЕРА) НА ПРОВЕДЕНИЕ ЗЕМЛЯНЫХ РАБОТ НА ТЕРРИТОРИИ ОБЩЕГО ПОЛЬЗОВАНИЯ"/>
    <hyperlink ref="D8" location="'k108'!A1" display="Для получения порубочного билета"/>
    <hyperlink ref="A8" location="'K107'!A1" display="ПОЛУЧЕНИЕ ПОРУБОЧНОГО БИЛЕТА"/>
    <hyperlink ref="A10" location="'k111'!A1" display="ПОЛУЧЕНИЕ ТЕХНИЧЕСКОГО ПЛАНА"/>
    <hyperlink ref="D12" location="'k115'!B1" display="Для поставки на кадастровый учет объекта недвижимости "/>
    <hyperlink ref="A12" location="'k114'!B1" display="ПОСТАНОВКА НА КАДАСТРОВЫЙ УЧЕТ ОБЪЕКТА НЕДВИЖИМОСТИ"/>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showGridLines="0" workbookViewId="0">
      <selection activeCell="B8" sqref="B8"/>
    </sheetView>
  </sheetViews>
  <sheetFormatPr defaultColWidth="4.7109375" defaultRowHeight="15" x14ac:dyDescent="0.25"/>
  <cols>
    <col min="1" max="1" width="20.7109375" customWidth="1"/>
    <col min="2" max="2" width="90.7109375" customWidth="1"/>
  </cols>
  <sheetData>
    <row r="1" spans="2:2" ht="103.5" customHeight="1" thickBot="1" x14ac:dyDescent="0.3"/>
    <row r="2" spans="2:2" ht="21.75" thickBot="1" x14ac:dyDescent="0.3">
      <c r="B2" s="77" t="s">
        <v>310</v>
      </c>
    </row>
    <row r="3" spans="2:2" x14ac:dyDescent="0.25">
      <c r="B3" s="121"/>
    </row>
    <row r="4" spans="2:2" ht="53.1" customHeight="1" x14ac:dyDescent="0.25">
      <c r="B4" s="122" t="s">
        <v>309</v>
      </c>
    </row>
    <row r="5" spans="2:2" ht="53.1" customHeight="1" x14ac:dyDescent="0.25">
      <c r="B5" s="122" t="s">
        <v>307</v>
      </c>
    </row>
    <row r="6" spans="2:2" ht="53.1" customHeight="1" x14ac:dyDescent="0.25">
      <c r="B6" s="122" t="s">
        <v>308</v>
      </c>
    </row>
    <row r="7" spans="2:2" ht="15.75" thickBot="1" x14ac:dyDescent="0.3">
      <c r="B7" s="123"/>
    </row>
    <row r="8" spans="2:2" ht="21" x14ac:dyDescent="0.25">
      <c r="B8" s="77" t="s">
        <v>310</v>
      </c>
    </row>
  </sheetData>
  <sheetProtection formatCells="0" formatColumns="0" formatRows="0" insertColumns="0" insertRows="0" insertHyperlinks="0" deleteColumns="0" deleteRows="0" sort="0" autoFilter="0" pivotTables="0"/>
  <hyperlinks>
    <hyperlink ref="B2" location="Main!D4" display="ВЕРНУТЬСЯ НА ГЛАВНУЮ СТРАНИЦУ"/>
    <hyperlink ref="B8" location="Main!D4" display="ВЕРНУТЬСЯ НА ГЛАВНУЮ СТРАНИЦУ"/>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B1:B47"/>
  <sheetViews>
    <sheetView showGridLines="0" workbookViewId="0">
      <pane ySplit="1" topLeftCell="A2" activePane="bottomLeft" state="frozen"/>
      <selection activeCell="E13" sqref="E13"/>
      <selection pane="bottomLeft" activeCell="E13" sqref="E13"/>
    </sheetView>
  </sheetViews>
  <sheetFormatPr defaultRowHeight="15" x14ac:dyDescent="0.25"/>
  <cols>
    <col min="1" max="1" width="4.7109375" style="33" customWidth="1"/>
    <col min="2" max="2" width="115.7109375" style="34" customWidth="1"/>
    <col min="3" max="11" width="4.7109375" style="33" customWidth="1"/>
    <col min="12" max="16384" width="9.140625" style="33"/>
  </cols>
  <sheetData>
    <row r="1" spans="2:2" ht="19.5" thickBot="1" x14ac:dyDescent="0.3">
      <c r="B1" s="43" t="s">
        <v>30</v>
      </c>
    </row>
    <row r="2" spans="2:2" ht="18.75" x14ac:dyDescent="0.3">
      <c r="B2" s="38" t="s">
        <v>38</v>
      </c>
    </row>
    <row r="3" spans="2:2" ht="75" x14ac:dyDescent="0.3">
      <c r="B3" s="42" t="s">
        <v>82</v>
      </c>
    </row>
    <row r="4" spans="2:2" ht="18.75" x14ac:dyDescent="0.3">
      <c r="B4" s="35" t="s">
        <v>39</v>
      </c>
    </row>
    <row r="5" spans="2:2" ht="47.25" x14ac:dyDescent="0.25">
      <c r="B5" s="36" t="s">
        <v>40</v>
      </c>
    </row>
    <row r="6" spans="2:2" ht="15.75" x14ac:dyDescent="0.25">
      <c r="B6" s="36" t="s">
        <v>41</v>
      </c>
    </row>
    <row r="7" spans="2:2" ht="31.5" x14ac:dyDescent="0.25">
      <c r="B7" s="36" t="s">
        <v>42</v>
      </c>
    </row>
    <row r="8" spans="2:2" ht="31.5" x14ac:dyDescent="0.25">
      <c r="B8" s="36" t="s">
        <v>43</v>
      </c>
    </row>
    <row r="9" spans="2:2" ht="31.5" x14ac:dyDescent="0.25">
      <c r="B9" s="36" t="s">
        <v>44</v>
      </c>
    </row>
    <row r="10" spans="2:2" ht="78.75" x14ac:dyDescent="0.25">
      <c r="B10" s="36" t="s">
        <v>45</v>
      </c>
    </row>
    <row r="11" spans="2:2" ht="78.75" x14ac:dyDescent="0.25">
      <c r="B11" s="37" t="s">
        <v>46</v>
      </c>
    </row>
    <row r="12" spans="2:2" ht="78.75" x14ac:dyDescent="0.25">
      <c r="B12" s="36" t="s">
        <v>47</v>
      </c>
    </row>
    <row r="13" spans="2:2" ht="31.5" x14ac:dyDescent="0.25">
      <c r="B13" s="36" t="s">
        <v>48</v>
      </c>
    </row>
    <row r="14" spans="2:2" ht="31.5" x14ac:dyDescent="0.25">
      <c r="B14" s="36" t="s">
        <v>49</v>
      </c>
    </row>
    <row r="15" spans="2:2" ht="15.75" x14ac:dyDescent="0.25">
      <c r="B15" s="36" t="s">
        <v>50</v>
      </c>
    </row>
    <row r="16" spans="2:2" ht="31.5" x14ac:dyDescent="0.25">
      <c r="B16" s="36" t="s">
        <v>51</v>
      </c>
    </row>
    <row r="17" spans="2:2" ht="31.5" x14ac:dyDescent="0.25">
      <c r="B17" s="36" t="s">
        <v>52</v>
      </c>
    </row>
    <row r="18" spans="2:2" ht="31.5" x14ac:dyDescent="0.25">
      <c r="B18" s="36" t="s">
        <v>53</v>
      </c>
    </row>
    <row r="19" spans="2:2" ht="47.25" x14ac:dyDescent="0.25">
      <c r="B19" s="36" t="s">
        <v>54</v>
      </c>
    </row>
    <row r="20" spans="2:2" ht="31.5" x14ac:dyDescent="0.25">
      <c r="B20" s="36" t="s">
        <v>55</v>
      </c>
    </row>
    <row r="21" spans="2:2" ht="15.75" x14ac:dyDescent="0.25">
      <c r="B21" s="36" t="s">
        <v>56</v>
      </c>
    </row>
    <row r="22" spans="2:2" ht="18.75" x14ac:dyDescent="0.3">
      <c r="B22" s="39" t="s">
        <v>57</v>
      </c>
    </row>
    <row r="23" spans="2:2" ht="112.5" x14ac:dyDescent="0.3">
      <c r="B23" s="35" t="s">
        <v>58</v>
      </c>
    </row>
    <row r="24" spans="2:2" ht="18.75" x14ac:dyDescent="0.3">
      <c r="B24" s="35" t="s">
        <v>59</v>
      </c>
    </row>
    <row r="25" spans="2:2" ht="15.75" x14ac:dyDescent="0.25">
      <c r="B25" s="40" t="s">
        <v>60</v>
      </c>
    </row>
    <row r="26" spans="2:2" ht="15.75" x14ac:dyDescent="0.25">
      <c r="B26" s="40" t="s">
        <v>61</v>
      </c>
    </row>
    <row r="27" spans="2:2" ht="37.5" x14ac:dyDescent="0.3">
      <c r="B27" s="35" t="s">
        <v>81</v>
      </c>
    </row>
    <row r="28" spans="2:2" ht="18.75" x14ac:dyDescent="0.3">
      <c r="B28" s="39" t="s">
        <v>62</v>
      </c>
    </row>
    <row r="29" spans="2:2" ht="93.75" x14ac:dyDescent="0.3">
      <c r="B29" s="35" t="s">
        <v>63</v>
      </c>
    </row>
    <row r="30" spans="2:2" ht="18.75" x14ac:dyDescent="0.3">
      <c r="B30" s="39" t="s">
        <v>64</v>
      </c>
    </row>
    <row r="31" spans="2:2" ht="37.5" x14ac:dyDescent="0.3">
      <c r="B31" s="35" t="s">
        <v>65</v>
      </c>
    </row>
    <row r="32" spans="2:2" ht="18.75" x14ac:dyDescent="0.3">
      <c r="B32" s="39" t="s">
        <v>66</v>
      </c>
    </row>
    <row r="33" spans="2:2" ht="18.75" x14ac:dyDescent="0.3">
      <c r="B33" s="39" t="s">
        <v>67</v>
      </c>
    </row>
    <row r="34" spans="2:2" ht="37.5" x14ac:dyDescent="0.3">
      <c r="B34" s="35" t="s">
        <v>68</v>
      </c>
    </row>
    <row r="35" spans="2:2" ht="56.25" x14ac:dyDescent="0.3">
      <c r="B35" s="35" t="s">
        <v>69</v>
      </c>
    </row>
    <row r="36" spans="2:2" ht="56.25" x14ac:dyDescent="0.3">
      <c r="B36" s="35" t="s">
        <v>70</v>
      </c>
    </row>
    <row r="37" spans="2:2" ht="37.5" x14ac:dyDescent="0.3">
      <c r="B37" s="35" t="s">
        <v>71</v>
      </c>
    </row>
    <row r="38" spans="2:2" ht="37.5" x14ac:dyDescent="0.3">
      <c r="B38" s="35" t="s">
        <v>72</v>
      </c>
    </row>
    <row r="39" spans="2:2" ht="37.5" x14ac:dyDescent="0.3">
      <c r="B39" s="35" t="s">
        <v>73</v>
      </c>
    </row>
    <row r="40" spans="2:2" ht="37.5" x14ac:dyDescent="0.3">
      <c r="B40" s="35" t="s">
        <v>74</v>
      </c>
    </row>
    <row r="41" spans="2:2" ht="18.75" x14ac:dyDescent="0.3">
      <c r="B41" s="39" t="s">
        <v>75</v>
      </c>
    </row>
    <row r="42" spans="2:2" ht="18.75" x14ac:dyDescent="0.3">
      <c r="B42" s="39" t="s">
        <v>76</v>
      </c>
    </row>
    <row r="43" spans="2:2" ht="15.75" x14ac:dyDescent="0.25">
      <c r="B43" s="40" t="s">
        <v>77</v>
      </c>
    </row>
    <row r="44" spans="2:2" ht="15.75" x14ac:dyDescent="0.25">
      <c r="B44" s="40" t="s">
        <v>78</v>
      </c>
    </row>
    <row r="45" spans="2:2" ht="15.75" x14ac:dyDescent="0.25">
      <c r="B45" s="40" t="s">
        <v>79</v>
      </c>
    </row>
    <row r="46" spans="2:2" ht="16.5" thickBot="1" x14ac:dyDescent="0.3">
      <c r="B46" s="41" t="s">
        <v>80</v>
      </c>
    </row>
    <row r="47" spans="2:2" ht="19.5" thickBot="1" x14ac:dyDescent="0.3">
      <c r="B47" s="43" t="s">
        <v>30</v>
      </c>
    </row>
  </sheetData>
  <sheetProtection sheet="1" formatCells="0" formatColumns="0" formatRows="0" insertColumns="0" insertRows="0" insertHyperlinks="0" deleteColumns="0" deleteRows="0" sort="0" autoFilter="0" pivotTables="0"/>
  <hyperlinks>
    <hyperlink ref="B1" location="Kalk1!A5" display="ВЕРНУТЬСЯ К КАЛЬКУЛЯТОРУ"/>
    <hyperlink ref="B47" location="Kalk1!A5" display="ВЕРНУТЬСЯ К КАЛЬКУЛЯТОРУ"/>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B5"/>
  <sheetViews>
    <sheetView showGridLines="0" workbookViewId="0">
      <selection activeCell="E13" sqref="E13"/>
    </sheetView>
  </sheetViews>
  <sheetFormatPr defaultRowHeight="15" x14ac:dyDescent="0.25"/>
  <cols>
    <col min="1" max="1" width="4.7109375" style="33" customWidth="1"/>
    <col min="2" max="2" width="115.7109375" style="33" customWidth="1"/>
    <col min="3" max="16384" width="9.140625" style="33"/>
  </cols>
  <sheetData>
    <row r="1" spans="2:2" ht="15.75" thickBot="1" x14ac:dyDescent="0.3"/>
    <row r="2" spans="2:2" ht="19.5" thickBot="1" x14ac:dyDescent="0.3">
      <c r="B2" s="44" t="s">
        <v>30</v>
      </c>
    </row>
    <row r="3" spans="2:2" ht="37.5" x14ac:dyDescent="0.25">
      <c r="B3" s="45" t="s">
        <v>83</v>
      </c>
    </row>
    <row r="4" spans="2:2" ht="19.5" thickBot="1" x14ac:dyDescent="0.3">
      <c r="B4" s="63" t="s">
        <v>95</v>
      </c>
    </row>
    <row r="5" spans="2:2" ht="19.5" thickBot="1" x14ac:dyDescent="0.3">
      <c r="B5" s="47" t="s">
        <v>30</v>
      </c>
    </row>
  </sheetData>
  <sheetProtection sheet="1" formatCells="0" formatColumns="0" formatRows="0" insertColumns="0" insertRows="0" insertHyperlinks="0" deleteColumns="0" deleteRows="0" sort="0" autoFilter="0" pivotTables="0"/>
  <hyperlinks>
    <hyperlink ref="B2" location="Kalk1!A1" display="ВЕРНУТЬСЯ К КАЛЬКУЛЯТОРУ"/>
    <hyperlink ref="B5" location="Kalk1!A1" display="ВЕРНУТЬСЯ К КАЛЬКУЛЯТОРУ"/>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B1:B15"/>
  <sheetViews>
    <sheetView showGridLines="0" workbookViewId="0">
      <pane ySplit="1" topLeftCell="A2" activePane="bottomLeft" state="frozen"/>
      <selection activeCell="E13" sqref="E13"/>
      <selection pane="bottomLeft" activeCell="E13" sqref="E13"/>
    </sheetView>
  </sheetViews>
  <sheetFormatPr defaultRowHeight="15" x14ac:dyDescent="0.25"/>
  <cols>
    <col min="1" max="1" width="4.7109375" customWidth="1"/>
    <col min="2" max="2" width="115.7109375" customWidth="1"/>
    <col min="3" max="92" width="4.7109375" customWidth="1"/>
  </cols>
  <sheetData>
    <row r="1" spans="2:2" ht="19.5" thickBot="1" x14ac:dyDescent="0.3">
      <c r="B1" s="54" t="s">
        <v>30</v>
      </c>
    </row>
    <row r="2" spans="2:2" s="48" customFormat="1" ht="37.5" x14ac:dyDescent="0.3">
      <c r="B2" s="52" t="s">
        <v>96</v>
      </c>
    </row>
    <row r="3" spans="2:2" s="48" customFormat="1" ht="75" x14ac:dyDescent="0.3">
      <c r="B3" s="51" t="s">
        <v>97</v>
      </c>
    </row>
    <row r="4" spans="2:2" s="48" customFormat="1" ht="56.25" x14ac:dyDescent="0.3">
      <c r="B4" s="51" t="s">
        <v>98</v>
      </c>
    </row>
    <row r="5" spans="2:2" s="48" customFormat="1" ht="18.75" x14ac:dyDescent="0.3">
      <c r="B5" s="50" t="s">
        <v>99</v>
      </c>
    </row>
    <row r="6" spans="2:2" s="48" customFormat="1" ht="56.25" x14ac:dyDescent="0.3">
      <c r="B6" s="51" t="s">
        <v>100</v>
      </c>
    </row>
    <row r="7" spans="2:2" s="49" customFormat="1" ht="15.75" x14ac:dyDescent="0.25">
      <c r="B7" s="37" t="s">
        <v>101</v>
      </c>
    </row>
    <row r="8" spans="2:2" s="49" customFormat="1" ht="15.75" x14ac:dyDescent="0.25">
      <c r="B8" s="37" t="s">
        <v>102</v>
      </c>
    </row>
    <row r="9" spans="2:2" s="49" customFormat="1" ht="15.75" x14ac:dyDescent="0.25">
      <c r="B9" s="37" t="s">
        <v>103</v>
      </c>
    </row>
    <row r="10" spans="2:2" s="49" customFormat="1" ht="15.75" x14ac:dyDescent="0.25">
      <c r="B10" s="37" t="s">
        <v>104</v>
      </c>
    </row>
    <row r="11" spans="2:2" s="49" customFormat="1" ht="15.75" x14ac:dyDescent="0.25">
      <c r="B11" s="37" t="s">
        <v>105</v>
      </c>
    </row>
    <row r="12" spans="2:2" s="48" customFormat="1" ht="18.75" x14ac:dyDescent="0.3">
      <c r="B12" s="50" t="s">
        <v>106</v>
      </c>
    </row>
    <row r="13" spans="2:2" s="48" customFormat="1" ht="131.25" x14ac:dyDescent="0.3">
      <c r="B13" s="51" t="s">
        <v>107</v>
      </c>
    </row>
    <row r="14" spans="2:2" s="48" customFormat="1" ht="57" thickBot="1" x14ac:dyDescent="0.35">
      <c r="B14" s="53" t="s">
        <v>108</v>
      </c>
    </row>
    <row r="15" spans="2:2" ht="18.75" x14ac:dyDescent="0.25">
      <c r="B15" s="54" t="s">
        <v>30</v>
      </c>
    </row>
  </sheetData>
  <sheetProtection sheet="1" formatCells="0" formatColumns="0" formatRows="0" insertColumns="0" insertRows="0" insertHyperlinks="0" deleteColumns="0" deleteRows="0" sort="0" autoFilter="0" pivotTables="0"/>
  <hyperlinks>
    <hyperlink ref="B1" location="Kalk1!A6" display="ВЕРНУТЬСЯ К КАЛЬКУЛЯТОРУ"/>
    <hyperlink ref="B15" location="Kalk1!A6" display="ВЕРНУТЬСЯ К КАЛЬКУЛЯТОР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B1:B7"/>
  <sheetViews>
    <sheetView showGridLines="0" workbookViewId="0">
      <selection activeCell="E13" sqref="E13"/>
    </sheetView>
  </sheetViews>
  <sheetFormatPr defaultRowHeight="15" x14ac:dyDescent="0.25"/>
  <cols>
    <col min="1" max="1" width="4.7109375" customWidth="1"/>
    <col min="2" max="2" width="115.7109375" customWidth="1"/>
    <col min="3" max="52" width="4.7109375" customWidth="1"/>
  </cols>
  <sheetData>
    <row r="1" spans="2:2" ht="19.5" thickBot="1" x14ac:dyDescent="0.3">
      <c r="B1" s="54" t="s">
        <v>30</v>
      </c>
    </row>
    <row r="2" spans="2:2" ht="93.75" x14ac:dyDescent="0.25">
      <c r="B2" s="57" t="s">
        <v>84</v>
      </c>
    </row>
    <row r="3" spans="2:2" ht="18.75" x14ac:dyDescent="0.25">
      <c r="B3" s="55" t="s">
        <v>85</v>
      </c>
    </row>
    <row r="4" spans="2:2" ht="37.5" x14ac:dyDescent="0.25">
      <c r="B4" s="55" t="s">
        <v>86</v>
      </c>
    </row>
    <row r="5" spans="2:2" ht="37.5" x14ac:dyDescent="0.25">
      <c r="B5" s="55" t="s">
        <v>87</v>
      </c>
    </row>
    <row r="6" spans="2:2" ht="57" thickBot="1" x14ac:dyDescent="0.3">
      <c r="B6" s="56" t="s">
        <v>88</v>
      </c>
    </row>
    <row r="7" spans="2:2" ht="18.75" x14ac:dyDescent="0.25">
      <c r="B7" s="54" t="s">
        <v>30</v>
      </c>
    </row>
  </sheetData>
  <sheetProtection sheet="1" formatCells="0" formatColumns="0" formatRows="0" insertColumns="0" insertRows="0" insertHyperlinks="0" deleteColumns="0" deleteRows="0" sort="0" autoFilter="0" pivotTables="0"/>
  <hyperlinks>
    <hyperlink ref="B1" location="Kalk1!D6" display="ВЕРНУТЬСЯ К КАЛЬКУЛЯТОРУ"/>
    <hyperlink ref="B7" location="Kalk1!D6"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B1:B23"/>
  <sheetViews>
    <sheetView showGridLines="0" workbookViewId="0">
      <pane ySplit="1" topLeftCell="A2" activePane="bottomLeft" state="frozen"/>
      <selection activeCell="E13" sqref="E13"/>
      <selection pane="bottomLeft" activeCell="E13" sqref="E13"/>
    </sheetView>
  </sheetViews>
  <sheetFormatPr defaultRowHeight="15" x14ac:dyDescent="0.25"/>
  <cols>
    <col min="1" max="1" width="4.7109375" customWidth="1"/>
    <col min="2" max="2" width="115.7109375" customWidth="1"/>
    <col min="3" max="50" width="4.7109375" customWidth="1"/>
  </cols>
  <sheetData>
    <row r="1" spans="2:2" ht="19.5" thickBot="1" x14ac:dyDescent="0.3">
      <c r="B1" s="58" t="s">
        <v>30</v>
      </c>
    </row>
    <row r="2" spans="2:2" s="33" customFormat="1" ht="18.75" x14ac:dyDescent="0.25">
      <c r="B2" s="61" t="s">
        <v>109</v>
      </c>
    </row>
    <row r="3" spans="2:2" s="33" customFormat="1" ht="18.75" x14ac:dyDescent="0.25">
      <c r="B3" s="51" t="s">
        <v>110</v>
      </c>
    </row>
    <row r="4" spans="2:2" s="33" customFormat="1" ht="37.5" x14ac:dyDescent="0.25">
      <c r="B4" s="51" t="s">
        <v>111</v>
      </c>
    </row>
    <row r="5" spans="2:2" s="33" customFormat="1" ht="18.75" x14ac:dyDescent="0.25">
      <c r="B5" s="51" t="s">
        <v>112</v>
      </c>
    </row>
    <row r="6" spans="2:2" s="33" customFormat="1" ht="18.75" x14ac:dyDescent="0.25">
      <c r="B6" s="51" t="s">
        <v>113</v>
      </c>
    </row>
    <row r="7" spans="2:2" s="33" customFormat="1" ht="18.75" x14ac:dyDescent="0.25">
      <c r="B7" s="51" t="s">
        <v>114</v>
      </c>
    </row>
    <row r="8" spans="2:2" s="33" customFormat="1" ht="18.75" x14ac:dyDescent="0.25">
      <c r="B8" s="51" t="s">
        <v>115</v>
      </c>
    </row>
    <row r="9" spans="2:2" s="33" customFormat="1" ht="18.75" x14ac:dyDescent="0.25">
      <c r="B9" s="60" t="s">
        <v>116</v>
      </c>
    </row>
    <row r="10" spans="2:2" s="33" customFormat="1" ht="18.75" x14ac:dyDescent="0.25">
      <c r="B10" s="51" t="s">
        <v>117</v>
      </c>
    </row>
    <row r="11" spans="2:2" s="33" customFormat="1" ht="18.75" x14ac:dyDescent="0.25">
      <c r="B11" s="51" t="s">
        <v>118</v>
      </c>
    </row>
    <row r="12" spans="2:2" s="33" customFormat="1" ht="18.75" x14ac:dyDescent="0.25">
      <c r="B12" s="51" t="s">
        <v>119</v>
      </c>
    </row>
    <row r="13" spans="2:2" s="33" customFormat="1" ht="37.5" x14ac:dyDescent="0.25">
      <c r="B13" s="51" t="s">
        <v>120</v>
      </c>
    </row>
    <row r="14" spans="2:2" s="33" customFormat="1" ht="18.75" x14ac:dyDescent="0.25">
      <c r="B14" s="59" t="s">
        <v>121</v>
      </c>
    </row>
    <row r="15" spans="2:2" s="33" customFormat="1" ht="18.75" x14ac:dyDescent="0.25">
      <c r="B15" s="60" t="s">
        <v>122</v>
      </c>
    </row>
    <row r="16" spans="2:2" s="33" customFormat="1" ht="18.75" x14ac:dyDescent="0.25">
      <c r="B16" s="51" t="s">
        <v>123</v>
      </c>
    </row>
    <row r="17" spans="2:2" s="33" customFormat="1" ht="18.75" x14ac:dyDescent="0.25">
      <c r="B17" s="51" t="s">
        <v>124</v>
      </c>
    </row>
    <row r="18" spans="2:2" s="33" customFormat="1" ht="37.5" x14ac:dyDescent="0.25">
      <c r="B18" s="51" t="s">
        <v>125</v>
      </c>
    </row>
    <row r="19" spans="2:2" s="33" customFormat="1" ht="37.5" x14ac:dyDescent="0.25">
      <c r="B19" s="51" t="s">
        <v>126</v>
      </c>
    </row>
    <row r="20" spans="2:2" s="33" customFormat="1" ht="18.75" x14ac:dyDescent="0.25">
      <c r="B20" s="51" t="s">
        <v>127</v>
      </c>
    </row>
    <row r="21" spans="2:2" s="33" customFormat="1" ht="37.5" x14ac:dyDescent="0.25">
      <c r="B21" s="51" t="s">
        <v>128</v>
      </c>
    </row>
    <row r="22" spans="2:2" s="33" customFormat="1" ht="38.25" thickBot="1" x14ac:dyDescent="0.3">
      <c r="B22" s="53" t="s">
        <v>129</v>
      </c>
    </row>
    <row r="23" spans="2:2" ht="19.5" thickBot="1" x14ac:dyDescent="0.3">
      <c r="B23" s="58" t="s">
        <v>30</v>
      </c>
    </row>
  </sheetData>
  <sheetProtection sheet="1" formatCells="0" formatColumns="0" formatRows="0" insertColumns="0" insertRows="0" insertHyperlinks="0" deleteColumns="0" deleteRows="0" sort="0" autoFilter="0" pivotTables="0"/>
  <hyperlinks>
    <hyperlink ref="B14" r:id="rId1" display="http://www.gk-rf.ru/statia222"/>
    <hyperlink ref="B23" location="Kalk1!A7" display="ВЕРНУТЬСЯ К КАЛЬКУЛЯТОРУ"/>
    <hyperlink ref="B1" location="Kalk1!A7" display="ВЕРНУТЬСЯ К КАЛЬКУЛЯТОРУ"/>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B1:B13"/>
  <sheetViews>
    <sheetView showGridLines="0" workbookViewId="0">
      <selection activeCell="E13" sqref="E13"/>
    </sheetView>
  </sheetViews>
  <sheetFormatPr defaultRowHeight="15" x14ac:dyDescent="0.25"/>
  <cols>
    <col min="1" max="1" width="4.7109375" customWidth="1"/>
    <col min="2" max="2" width="115.7109375" customWidth="1"/>
    <col min="3" max="62" width="4.7109375" customWidth="1"/>
  </cols>
  <sheetData>
    <row r="1" spans="2:2" ht="19.5" thickBot="1" x14ac:dyDescent="0.3">
      <c r="B1" s="54" t="s">
        <v>30</v>
      </c>
    </row>
    <row r="2" spans="2:2" ht="36" x14ac:dyDescent="0.25">
      <c r="B2" s="67" t="s">
        <v>130</v>
      </c>
    </row>
    <row r="3" spans="2:2" ht="90" x14ac:dyDescent="0.25">
      <c r="B3" s="64" t="s">
        <v>131</v>
      </c>
    </row>
    <row r="4" spans="2:2" ht="54" x14ac:dyDescent="0.25">
      <c r="B4" s="65" t="s">
        <v>140</v>
      </c>
    </row>
    <row r="5" spans="2:2" x14ac:dyDescent="0.25">
      <c r="B5" s="66" t="s">
        <v>132</v>
      </c>
    </row>
    <row r="6" spans="2:2" ht="30" x14ac:dyDescent="0.25">
      <c r="B6" s="66" t="s">
        <v>133</v>
      </c>
    </row>
    <row r="7" spans="2:2" ht="45" x14ac:dyDescent="0.25">
      <c r="B7" s="66" t="s">
        <v>134</v>
      </c>
    </row>
    <row r="8" spans="2:2" ht="30" x14ac:dyDescent="0.25">
      <c r="B8" s="66" t="s">
        <v>135</v>
      </c>
    </row>
    <row r="9" spans="2:2" ht="75" x14ac:dyDescent="0.25">
      <c r="B9" s="66" t="s">
        <v>136</v>
      </c>
    </row>
    <row r="10" spans="2:2" ht="36" x14ac:dyDescent="0.25">
      <c r="B10" s="65" t="s">
        <v>137</v>
      </c>
    </row>
    <row r="11" spans="2:2" ht="36" x14ac:dyDescent="0.25">
      <c r="B11" s="65" t="s">
        <v>138</v>
      </c>
    </row>
    <row r="12" spans="2:2" ht="72.75" thickBot="1" x14ac:dyDescent="0.3">
      <c r="B12" s="68" t="s">
        <v>139</v>
      </c>
    </row>
    <row r="13" spans="2:2" ht="19.5" thickBot="1" x14ac:dyDescent="0.3">
      <c r="B13" s="43" t="s">
        <v>30</v>
      </c>
    </row>
  </sheetData>
  <sheetProtection sheet="1" formatCells="0" formatColumns="0" formatRows="0" insertColumns="0" insertRows="0" insertHyperlinks="0" deleteColumns="0" deleteRows="0" sort="0" autoFilter="0" pivotTables="0"/>
  <hyperlinks>
    <hyperlink ref="B1" location="Kalk1!D7" display="ВЕРНУТЬСЯ К КАЛЬКУЛЯТОРУ"/>
    <hyperlink ref="B13" location="Kalk1!D7"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B1:B15"/>
  <sheetViews>
    <sheetView showGridLines="0" workbookViewId="0">
      <pane ySplit="1" topLeftCell="A2" activePane="bottomLeft" state="frozen"/>
      <selection activeCell="E13" sqref="E13"/>
      <selection pane="bottomLeft" activeCell="E13" sqref="E13"/>
    </sheetView>
  </sheetViews>
  <sheetFormatPr defaultRowHeight="15" x14ac:dyDescent="0.25"/>
  <cols>
    <col min="2" max="2" width="115.7109375" customWidth="1"/>
  </cols>
  <sheetData>
    <row r="1" spans="2:2" ht="19.5" thickBot="1" x14ac:dyDescent="0.3">
      <c r="B1" s="54" t="s">
        <v>30</v>
      </c>
    </row>
    <row r="2" spans="2:2" ht="18" x14ac:dyDescent="0.25">
      <c r="B2" s="69" t="s">
        <v>141</v>
      </c>
    </row>
    <row r="3" spans="2:2" ht="54" x14ac:dyDescent="0.25">
      <c r="B3" s="70" t="s">
        <v>142</v>
      </c>
    </row>
    <row r="4" spans="2:2" ht="54" x14ac:dyDescent="0.25">
      <c r="B4" s="70" t="s">
        <v>143</v>
      </c>
    </row>
    <row r="5" spans="2:2" ht="72" x14ac:dyDescent="0.25">
      <c r="B5" s="70" t="s">
        <v>144</v>
      </c>
    </row>
    <row r="6" spans="2:2" ht="18" x14ac:dyDescent="0.25">
      <c r="B6" s="71" t="s">
        <v>145</v>
      </c>
    </row>
    <row r="7" spans="2:2" ht="18" x14ac:dyDescent="0.25">
      <c r="B7" s="70" t="s">
        <v>146</v>
      </c>
    </row>
    <row r="8" spans="2:2" ht="72" x14ac:dyDescent="0.25">
      <c r="B8" s="72" t="s">
        <v>147</v>
      </c>
    </row>
    <row r="9" spans="2:2" ht="18" x14ac:dyDescent="0.25">
      <c r="B9" s="72" t="s">
        <v>148</v>
      </c>
    </row>
    <row r="10" spans="2:2" ht="36" x14ac:dyDescent="0.25">
      <c r="B10" s="72" t="s">
        <v>149</v>
      </c>
    </row>
    <row r="11" spans="2:2" ht="18" x14ac:dyDescent="0.25">
      <c r="B11" s="72" t="s">
        <v>150</v>
      </c>
    </row>
    <row r="12" spans="2:2" ht="18" x14ac:dyDescent="0.25">
      <c r="B12" s="71" t="s">
        <v>151</v>
      </c>
    </row>
    <row r="13" spans="2:2" ht="72" x14ac:dyDescent="0.25">
      <c r="B13" s="72" t="s">
        <v>152</v>
      </c>
    </row>
    <row r="14" spans="2:2" ht="36.75" thickBot="1" x14ac:dyDescent="0.3">
      <c r="B14" s="73" t="s">
        <v>153</v>
      </c>
    </row>
    <row r="15" spans="2:2" ht="19.5" thickBot="1" x14ac:dyDescent="0.3">
      <c r="B15" s="43" t="s">
        <v>30</v>
      </c>
    </row>
  </sheetData>
  <sheetProtection sheet="1" formatCells="0" formatColumns="0" formatRows="0" insertColumns="0" insertRows="0" insertHyperlinks="0" deleteColumns="0" deleteRows="0" sort="0" autoFilter="0" pivotTables="0"/>
  <hyperlinks>
    <hyperlink ref="B1" location="Kalk1!A8" display="ВЕРНУТЬСЯ К КАЛЬКУЛЯТОРУ"/>
    <hyperlink ref="B15" location="Kalk1!A8" display="ВЕРНУТЬСЯ К КАЛЬКУЛЯТОРУ"/>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Main</vt:lpstr>
      <vt:lpstr>Kalk1</vt:lpstr>
      <vt:lpstr>k101</vt:lpstr>
      <vt:lpstr>k102</vt:lpstr>
      <vt:lpstr>k103</vt:lpstr>
      <vt:lpstr>k104</vt:lpstr>
      <vt:lpstr>K105</vt:lpstr>
      <vt:lpstr>k106</vt:lpstr>
      <vt:lpstr>K107</vt:lpstr>
      <vt:lpstr>k108</vt:lpstr>
      <vt:lpstr>k109</vt:lpstr>
      <vt:lpstr>k110</vt:lpstr>
      <vt:lpstr>k111</vt:lpstr>
      <vt:lpstr>k112</vt:lpstr>
      <vt:lpstr>k113</vt:lpstr>
      <vt:lpstr>k114</vt:lpstr>
      <vt:lpstr>k115</vt:lpstr>
      <vt:lpstr>k116</vt:lpstr>
      <vt:lpstr>k117</vt:lpstr>
      <vt:lpstr>Error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Aleks352</dc:creator>
  <cp:lastModifiedBy>Aleks352</cp:lastModifiedBy>
  <dcterms:created xsi:type="dcterms:W3CDTF">2017-11-07T11:05:58Z</dcterms:created>
  <dcterms:modified xsi:type="dcterms:W3CDTF">2017-11-09T19:31:48Z</dcterms:modified>
</cp:coreProperties>
</file>